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'Sheet1'!$A$1:$K$36</definedName>
  </definedNames>
  <calcPr fullCalcOnLoad="1"/>
</workbook>
</file>

<file path=xl/comments1.xml><?xml version="1.0" encoding="utf-8"?>
<comments xmlns="http://schemas.openxmlformats.org/spreadsheetml/2006/main">
  <authors>
    <author>Džeraldina Kuzminski</author>
    <author>MOBMS</author>
  </authors>
  <commentList>
    <comment ref="F6" authorId="0">
      <text>
        <r>
          <rPr>
            <b/>
            <sz val="9"/>
            <rFont val="Tahoma"/>
            <family val="2"/>
          </rPr>
          <t>Upišite ukupan iznos duga</t>
        </r>
        <r>
          <rPr>
            <sz val="9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rFont val="Tahoma"/>
            <family val="2"/>
          </rPr>
          <t>Upišite broj mjesečnih rata</t>
        </r>
      </text>
    </comment>
    <comment ref="C2" authorId="1">
      <text>
        <r>
          <rPr>
            <b/>
            <sz val="8"/>
            <rFont val="Tahoma"/>
            <family val="0"/>
          </rPr>
          <t>Upišite ime i prezime: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<sst xmlns="http://schemas.openxmlformats.org/spreadsheetml/2006/main" count="24" uniqueCount="23">
  <si>
    <t>Stopa:</t>
  </si>
  <si>
    <t>Iznos duga:</t>
  </si>
  <si>
    <t>Broj rata:</t>
  </si>
  <si>
    <t>Osnovica</t>
  </si>
  <si>
    <t>Mj.osnov.:</t>
  </si>
  <si>
    <t>Ostatak:</t>
  </si>
  <si>
    <t>Iznos kamate</t>
  </si>
  <si>
    <t>Ukupno:</t>
  </si>
  <si>
    <t>Ukupno zaduženje:</t>
  </si>
  <si>
    <t>Prva rata:</t>
  </si>
  <si>
    <t>Ostale rate:</t>
  </si>
  <si>
    <t>%</t>
  </si>
  <si>
    <t>Kamata ukupno:</t>
  </si>
  <si>
    <t>R.b. mjeseca</t>
  </si>
  <si>
    <t>&lt;-upišite ukupan iznos duga</t>
  </si>
  <si>
    <t>&lt;-upišite broj rata</t>
  </si>
  <si>
    <t xml:space="preserve">Napomena: </t>
  </si>
  <si>
    <t>Visina kamatne stope korigira se sukladno promjeni eskontne stope koju objavljuje Hrvatska narodna banka 1. siječnja i 1. srpnja u godini.                                                                                  U slučaju promjene kamatne stope, za ostatak duga izračunava se novi otplatni plan.</t>
  </si>
  <si>
    <t>Obračun zateznih kamata prema odredbi članka 7. Pravilnika - uplate u mjesečnim ratama po Zapisniku</t>
  </si>
  <si>
    <t>&lt;-upišite ime i prezime korisnika</t>
  </si>
  <si>
    <t>Obradio:</t>
  </si>
  <si>
    <t>Datum i mjesto:</t>
  </si>
  <si>
    <t>za korisnika: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</si>
</sst>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19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0" fillId="0" borderId="10" xfId="0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22" fillId="0" borderId="0" xfId="0" applyFont="1" applyFill="1" applyAlignment="1">
      <alignment horizontal="left" vertical="center"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14.7109375" style="0" customWidth="1"/>
    <col min="3" max="3" width="14.421875" style="0" customWidth="1"/>
    <col min="5" max="5" width="23.28125" style="0" customWidth="1"/>
    <col min="6" max="6" width="10.421875" style="0" customWidth="1"/>
    <col min="8" max="8" width="6.57421875" style="0" customWidth="1"/>
  </cols>
  <sheetData>
    <row r="1" spans="1:3" ht="39" customHeight="1">
      <c r="A1" s="6" t="s">
        <v>18</v>
      </c>
      <c r="B1" s="6"/>
      <c r="C1" s="10"/>
    </row>
    <row r="2" spans="1:11" ht="39" customHeight="1">
      <c r="A2" s="22" t="s">
        <v>22</v>
      </c>
      <c r="B2" s="22"/>
      <c r="C2" s="26"/>
      <c r="D2" s="26"/>
      <c r="E2" s="26"/>
      <c r="F2" s="14" t="s">
        <v>19</v>
      </c>
      <c r="G2" s="11"/>
      <c r="H2" s="11"/>
      <c r="I2" s="11"/>
      <c r="J2" s="11"/>
      <c r="K2" s="11"/>
    </row>
    <row r="3" spans="3:10" ht="15">
      <c r="C3" s="4"/>
      <c r="D3" s="3"/>
      <c r="E3" s="2"/>
      <c r="F3" s="2"/>
      <c r="J3" s="2"/>
    </row>
    <row r="4" spans="1:3" s="1" customFormat="1" ht="45">
      <c r="A4" s="23" t="s">
        <v>13</v>
      </c>
      <c r="B4" s="23" t="s">
        <v>3</v>
      </c>
      <c r="C4" s="23" t="s">
        <v>6</v>
      </c>
    </row>
    <row r="5" spans="1:11" ht="15">
      <c r="A5" s="24">
        <v>1</v>
      </c>
      <c r="B5" s="25">
        <f>F6</f>
        <v>5000</v>
      </c>
      <c r="C5" s="25">
        <f>ROUND(((B5*(F$5/100))/12),2)</f>
        <v>50</v>
      </c>
      <c r="D5" s="2"/>
      <c r="E5" t="s">
        <v>0</v>
      </c>
      <c r="F5" s="27">
        <v>12</v>
      </c>
      <c r="G5" s="8" t="s">
        <v>11</v>
      </c>
      <c r="K5" s="5"/>
    </row>
    <row r="6" spans="1:7" ht="15">
      <c r="A6" s="24">
        <v>2</v>
      </c>
      <c r="B6" s="25">
        <f>IF(A6&lt;=F$7,B5-F$8,0)</f>
        <v>4166.67</v>
      </c>
      <c r="C6" s="25">
        <f aca="true" t="shared" si="0" ref="C6:C28">ROUND(((B6*(F$5/100))/12),2)</f>
        <v>41.67</v>
      </c>
      <c r="D6" s="2"/>
      <c r="E6" t="s">
        <v>1</v>
      </c>
      <c r="F6" s="9">
        <v>5000</v>
      </c>
      <c r="G6" s="8" t="s">
        <v>14</v>
      </c>
    </row>
    <row r="7" spans="1:11" ht="15">
      <c r="A7" s="24">
        <v>3</v>
      </c>
      <c r="B7" s="25">
        <f aca="true" t="shared" si="1" ref="B7:B28">IF(A7&lt;=F$7,B6-F$8,0)</f>
        <v>3333.34</v>
      </c>
      <c r="C7" s="25">
        <f t="shared" si="0"/>
        <v>33.33</v>
      </c>
      <c r="D7" s="2"/>
      <c r="E7" s="10" t="s">
        <v>2</v>
      </c>
      <c r="F7" s="28">
        <v>6</v>
      </c>
      <c r="G7" s="8" t="s">
        <v>15</v>
      </c>
      <c r="K7" s="5"/>
    </row>
    <row r="8" spans="1:6" ht="15">
      <c r="A8" s="24">
        <v>4</v>
      </c>
      <c r="B8" s="25">
        <f t="shared" si="1"/>
        <v>2500.01</v>
      </c>
      <c r="C8" s="25">
        <f t="shared" si="0"/>
        <v>25</v>
      </c>
      <c r="D8" s="2"/>
      <c r="E8" t="s">
        <v>4</v>
      </c>
      <c r="F8" s="7">
        <f>ROUND((F6/F7),2)</f>
        <v>833.33</v>
      </c>
    </row>
    <row r="9" spans="1:6" ht="15">
      <c r="A9" s="24">
        <v>5</v>
      </c>
      <c r="B9" s="25">
        <f t="shared" si="1"/>
        <v>1666.6800000000003</v>
      </c>
      <c r="C9" s="25">
        <f t="shared" si="0"/>
        <v>16.67</v>
      </c>
      <c r="D9" s="2"/>
      <c r="E9" t="s">
        <v>5</v>
      </c>
      <c r="F9" s="8">
        <f>F6-(F7*F8)</f>
        <v>0.019999999999527063</v>
      </c>
    </row>
    <row r="10" spans="1:6" ht="15">
      <c r="A10" s="24">
        <v>6</v>
      </c>
      <c r="B10" s="25">
        <f t="shared" si="1"/>
        <v>833.3500000000003</v>
      </c>
      <c r="C10" s="25">
        <f t="shared" si="0"/>
        <v>8.33</v>
      </c>
      <c r="D10" s="2"/>
      <c r="F10" s="8"/>
    </row>
    <row r="11" spans="1:8" ht="15">
      <c r="A11" s="24">
        <v>7</v>
      </c>
      <c r="B11" s="25">
        <f t="shared" si="1"/>
        <v>0</v>
      </c>
      <c r="C11" s="25">
        <f t="shared" si="0"/>
        <v>0</v>
      </c>
      <c r="D11" s="2"/>
      <c r="F11" s="8"/>
      <c r="H11" s="10"/>
    </row>
    <row r="12" spans="1:7" ht="15">
      <c r="A12" s="24">
        <v>8</v>
      </c>
      <c r="B12" s="25">
        <f t="shared" si="1"/>
        <v>0</v>
      </c>
      <c r="C12" s="25">
        <f t="shared" si="0"/>
        <v>0</v>
      </c>
      <c r="D12" s="2"/>
      <c r="F12" s="8"/>
      <c r="G12" s="12"/>
    </row>
    <row r="13" spans="1:8" ht="15">
      <c r="A13" s="24">
        <v>9</v>
      </c>
      <c r="B13" s="25">
        <f t="shared" si="1"/>
        <v>0</v>
      </c>
      <c r="C13" s="25">
        <f t="shared" si="0"/>
        <v>0</v>
      </c>
      <c r="D13" s="2"/>
      <c r="E13" t="s">
        <v>1</v>
      </c>
      <c r="F13" s="7">
        <f>F6</f>
        <v>5000</v>
      </c>
      <c r="G13" s="9"/>
      <c r="H13" s="2"/>
    </row>
    <row r="14" spans="1:8" ht="15">
      <c r="A14" s="24">
        <v>10</v>
      </c>
      <c r="B14" s="25">
        <f t="shared" si="1"/>
        <v>0</v>
      </c>
      <c r="C14" s="25">
        <f t="shared" si="0"/>
        <v>0</v>
      </c>
      <c r="D14" s="2"/>
      <c r="E14" t="s">
        <v>12</v>
      </c>
      <c r="F14" s="7">
        <f>SUM(C5:C28)</f>
        <v>175.00000000000003</v>
      </c>
      <c r="G14" s="7"/>
      <c r="H14" s="2"/>
    </row>
    <row r="15" spans="1:8" ht="15">
      <c r="A15" s="24">
        <v>11</v>
      </c>
      <c r="B15" s="25">
        <f t="shared" si="1"/>
        <v>0</v>
      </c>
      <c r="C15" s="25">
        <f t="shared" si="0"/>
        <v>0</v>
      </c>
      <c r="D15" s="2"/>
      <c r="E15" t="s">
        <v>8</v>
      </c>
      <c r="F15" s="7">
        <f>SUM(F13:F14)</f>
        <v>5175</v>
      </c>
      <c r="G15" s="7"/>
      <c r="H15" s="2"/>
    </row>
    <row r="16" spans="1:8" ht="15">
      <c r="A16" s="24">
        <v>12</v>
      </c>
      <c r="B16" s="25">
        <f t="shared" si="1"/>
        <v>0</v>
      </c>
      <c r="C16" s="25">
        <f t="shared" si="0"/>
        <v>0</v>
      </c>
      <c r="D16" s="2"/>
      <c r="E16" t="s">
        <v>9</v>
      </c>
      <c r="F16" s="7">
        <f>F15-(F17*(F7-1))</f>
        <v>862.5</v>
      </c>
      <c r="G16" s="7"/>
      <c r="H16" s="2"/>
    </row>
    <row r="17" spans="1:8" ht="15">
      <c r="A17" s="24">
        <v>13</v>
      </c>
      <c r="B17" s="25">
        <f t="shared" si="1"/>
        <v>0</v>
      </c>
      <c r="C17" s="25">
        <f t="shared" si="0"/>
        <v>0</v>
      </c>
      <c r="D17" s="2"/>
      <c r="E17" t="s">
        <v>10</v>
      </c>
      <c r="F17" s="7">
        <f>ROUND((F15/F7),2)</f>
        <v>862.5</v>
      </c>
      <c r="G17" s="2"/>
      <c r="H17" s="2"/>
    </row>
    <row r="18" spans="1:4" ht="15">
      <c r="A18" s="24">
        <v>14</v>
      </c>
      <c r="B18" s="25">
        <f t="shared" si="1"/>
        <v>0</v>
      </c>
      <c r="C18" s="25">
        <f t="shared" si="0"/>
        <v>0</v>
      </c>
      <c r="D18" s="2"/>
    </row>
    <row r="19" spans="1:4" ht="15">
      <c r="A19" s="24">
        <v>15</v>
      </c>
      <c r="B19" s="25">
        <f t="shared" si="1"/>
        <v>0</v>
      </c>
      <c r="C19" s="25">
        <f t="shared" si="0"/>
        <v>0</v>
      </c>
      <c r="D19" s="2"/>
    </row>
    <row r="20" spans="1:4" ht="15">
      <c r="A20" s="24">
        <v>16</v>
      </c>
      <c r="B20" s="25">
        <f t="shared" si="1"/>
        <v>0</v>
      </c>
      <c r="C20" s="25">
        <f t="shared" si="0"/>
        <v>0</v>
      </c>
      <c r="D20" s="2"/>
    </row>
    <row r="21" spans="1:4" ht="15">
      <c r="A21" s="24">
        <v>17</v>
      </c>
      <c r="B21" s="25">
        <f t="shared" si="1"/>
        <v>0</v>
      </c>
      <c r="C21" s="25">
        <f t="shared" si="0"/>
        <v>0</v>
      </c>
      <c r="D21" s="2"/>
    </row>
    <row r="22" spans="1:9" ht="15">
      <c r="A22" s="24">
        <v>18</v>
      </c>
      <c r="B22" s="25">
        <f t="shared" si="1"/>
        <v>0</v>
      </c>
      <c r="C22" s="25">
        <f t="shared" si="0"/>
        <v>0</v>
      </c>
      <c r="D22" s="2"/>
      <c r="E22" s="20" t="s">
        <v>16</v>
      </c>
      <c r="F22" s="20"/>
      <c r="G22" s="20"/>
      <c r="H22" s="20"/>
      <c r="I22" s="20"/>
    </row>
    <row r="23" spans="1:9" ht="15">
      <c r="A23" s="24">
        <v>19</v>
      </c>
      <c r="B23" s="25">
        <f t="shared" si="1"/>
        <v>0</v>
      </c>
      <c r="C23" s="25">
        <f t="shared" si="0"/>
        <v>0</v>
      </c>
      <c r="D23" s="2"/>
      <c r="E23" s="11"/>
      <c r="F23" s="11"/>
      <c r="G23" s="11"/>
      <c r="H23" s="11"/>
      <c r="I23" s="11"/>
    </row>
    <row r="24" spans="1:10" ht="14.25" customHeight="1">
      <c r="A24" s="24">
        <v>20</v>
      </c>
      <c r="B24" s="25">
        <f t="shared" si="1"/>
        <v>0</v>
      </c>
      <c r="C24" s="25">
        <f t="shared" si="0"/>
        <v>0</v>
      </c>
      <c r="D24" s="2"/>
      <c r="E24" s="21" t="s">
        <v>17</v>
      </c>
      <c r="F24" s="21"/>
      <c r="G24" s="21"/>
      <c r="H24" s="21"/>
      <c r="I24" s="21"/>
      <c r="J24" s="21"/>
    </row>
    <row r="25" spans="1:10" ht="15">
      <c r="A25" s="24">
        <v>21</v>
      </c>
      <c r="B25" s="25">
        <f t="shared" si="1"/>
        <v>0</v>
      </c>
      <c r="C25" s="25">
        <f t="shared" si="0"/>
        <v>0</v>
      </c>
      <c r="D25" s="2"/>
      <c r="E25" s="21"/>
      <c r="F25" s="21"/>
      <c r="G25" s="21"/>
      <c r="H25" s="21"/>
      <c r="I25" s="21"/>
      <c r="J25" s="21"/>
    </row>
    <row r="26" spans="1:10" ht="15">
      <c r="A26" s="24">
        <v>22</v>
      </c>
      <c r="B26" s="25">
        <f t="shared" si="1"/>
        <v>0</v>
      </c>
      <c r="C26" s="25">
        <f t="shared" si="0"/>
        <v>0</v>
      </c>
      <c r="D26" s="2"/>
      <c r="E26" s="21"/>
      <c r="F26" s="21"/>
      <c r="G26" s="21"/>
      <c r="H26" s="21"/>
      <c r="I26" s="21"/>
      <c r="J26" s="21"/>
    </row>
    <row r="27" spans="1:10" ht="15">
      <c r="A27" s="24">
        <v>23</v>
      </c>
      <c r="B27" s="25">
        <f t="shared" si="1"/>
        <v>0</v>
      </c>
      <c r="C27" s="25">
        <f t="shared" si="0"/>
        <v>0</v>
      </c>
      <c r="D27" s="2"/>
      <c r="E27" s="21"/>
      <c r="F27" s="21"/>
      <c r="G27" s="21"/>
      <c r="H27" s="21"/>
      <c r="I27" s="21"/>
      <c r="J27" s="21"/>
    </row>
    <row r="28" spans="1:4" ht="15">
      <c r="A28" s="24">
        <v>24</v>
      </c>
      <c r="B28" s="25">
        <f t="shared" si="1"/>
        <v>0</v>
      </c>
      <c r="C28" s="25">
        <f t="shared" si="0"/>
        <v>0</v>
      </c>
      <c r="D28" s="2"/>
    </row>
    <row r="29" spans="1:4" ht="15">
      <c r="A29" s="8" t="s">
        <v>7</v>
      </c>
      <c r="B29" s="8"/>
      <c r="C29" s="7">
        <f>SUM(C5:C28)</f>
        <v>175.00000000000003</v>
      </c>
      <c r="D29" s="2"/>
    </row>
    <row r="30" spans="3:4" ht="15">
      <c r="C30" s="7"/>
      <c r="D30" s="2"/>
    </row>
    <row r="31" spans="1:9" ht="28.5" customHeight="1">
      <c r="A31" s="17" t="s">
        <v>21</v>
      </c>
      <c r="B31" s="17"/>
      <c r="C31" s="17"/>
      <c r="E31" s="15"/>
      <c r="F31" s="19" t="s">
        <v>20</v>
      </c>
      <c r="G31" s="19"/>
      <c r="H31" s="19"/>
      <c r="I31" s="19"/>
    </row>
    <row r="32" spans="3:9" ht="15">
      <c r="C32" s="7"/>
      <c r="D32" s="2"/>
      <c r="E32" s="13"/>
      <c r="F32" s="13"/>
      <c r="G32" s="13"/>
      <c r="H32" s="13"/>
      <c r="I32" s="13"/>
    </row>
    <row r="33" spans="1:9" ht="15">
      <c r="A33" s="13"/>
      <c r="B33" s="18"/>
      <c r="C33" s="18"/>
      <c r="D33" s="18"/>
      <c r="F33" s="16"/>
      <c r="G33" s="16"/>
      <c r="H33" s="16"/>
      <c r="I33" s="16"/>
    </row>
    <row r="34" spans="3:4" ht="15">
      <c r="C34" s="7"/>
      <c r="D34" s="2"/>
    </row>
    <row r="35" spans="3:4" ht="15">
      <c r="C35" s="7"/>
      <c r="D35" s="2"/>
    </row>
  </sheetData>
  <sheetProtection password="9948" sheet="1" objects="1" scenarios="1"/>
  <protectedRanges>
    <protectedRange sqref="F33:I33" name="Raspon3"/>
    <protectedRange sqref="B33:D33" name="Raspon2"/>
    <protectedRange sqref="C2:E2" name="Raspon1"/>
  </protectedRanges>
  <mergeCells count="8">
    <mergeCell ref="E22:I22"/>
    <mergeCell ref="E24:J27"/>
    <mergeCell ref="A2:B2"/>
    <mergeCell ref="C2:E2"/>
    <mergeCell ref="F33:I33"/>
    <mergeCell ref="A31:C31"/>
    <mergeCell ref="B33:D33"/>
    <mergeCell ref="F31:I31"/>
  </mergeCells>
  <printOptions/>
  <pageMargins left="0.73" right="0.76" top="0.33" bottom="0.3" header="0.3" footer="0.3"/>
  <pageSetup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Džeraldina Kuzminski</dc:creator>
  <cp:keywords/>
  <dc:description/>
  <cp:lastModifiedBy>oostojic</cp:lastModifiedBy>
  <cp:lastPrinted>2008-10-17T07:20:16Z</cp:lastPrinted>
  <dcterms:created xsi:type="dcterms:W3CDTF">2008-08-22T11:53:07Z</dcterms:created>
  <dcterms:modified xsi:type="dcterms:W3CDTF">2012-04-20T13:14:38Z</dcterms:modified>
  <cp:category/>
  <cp:version/>
  <cp:contentType/>
  <cp:contentStatus/>
</cp:coreProperties>
</file>