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NATJECAJI\NATJEČAJI 2019\PODRUČNE JEDINICE\DUBROVNIK\ZA OBJAVU\"/>
    </mc:Choice>
  </mc:AlternateContent>
  <bookViews>
    <workbookView xWindow="0" yWindow="0" windowWidth="28800" windowHeight="11700" tabRatio="932"/>
  </bookViews>
  <sheets>
    <sheet name="Naslovna" sheetId="1" r:id="rId1"/>
    <sheet name="Uvjeti" sheetId="29" r:id="rId2"/>
    <sheet name="troškovnik" sheetId="4" r:id="rId3"/>
  </sheets>
  <definedNames>
    <definedName name="_xlnm.Print_Area" localSheetId="2">troškovnik!$A$1:$J$387</definedName>
  </definedNames>
  <calcPr calcId="162913"/>
</workbook>
</file>

<file path=xl/calcChain.xml><?xml version="1.0" encoding="utf-8"?>
<calcChain xmlns="http://schemas.openxmlformats.org/spreadsheetml/2006/main">
  <c r="F356" i="4" l="1"/>
  <c r="J344" i="4"/>
  <c r="J342" i="4"/>
  <c r="J330" i="4"/>
  <c r="J328" i="4"/>
  <c r="J326" i="4"/>
  <c r="J324" i="4"/>
  <c r="J322" i="4"/>
  <c r="J320" i="4"/>
  <c r="J318" i="4"/>
  <c r="J316" i="4"/>
  <c r="J314" i="4"/>
  <c r="F301" i="4"/>
  <c r="J247" i="4"/>
  <c r="J259" i="4"/>
  <c r="J263" i="4"/>
  <c r="J264" i="4"/>
  <c r="J275" i="4"/>
  <c r="J280" i="4"/>
  <c r="J285" i="4"/>
  <c r="J297" i="4"/>
  <c r="J299" i="4"/>
  <c r="J235" i="4"/>
  <c r="J201" i="4"/>
  <c r="J200" i="4"/>
  <c r="J184" i="4"/>
  <c r="J186" i="4"/>
  <c r="J182" i="4"/>
  <c r="J157" i="4"/>
  <c r="J159" i="4"/>
  <c r="J162" i="4"/>
  <c r="J163" i="4"/>
  <c r="J165" i="4"/>
  <c r="J156" i="4"/>
  <c r="J142" i="4"/>
  <c r="J141" i="4"/>
  <c r="J120" i="4"/>
  <c r="J123" i="4"/>
  <c r="J125" i="4"/>
  <c r="J127" i="4"/>
  <c r="J117" i="4"/>
  <c r="J103" i="4"/>
  <c r="J101" i="4"/>
  <c r="J99" i="4"/>
  <c r="J85" i="4"/>
  <c r="J71" i="4"/>
  <c r="J46" i="4"/>
  <c r="J48" i="4"/>
  <c r="J50" i="4"/>
  <c r="J52" i="4"/>
  <c r="J54" i="4"/>
  <c r="J56" i="4"/>
  <c r="J58" i="4"/>
  <c r="J60" i="4"/>
  <c r="J63" i="4"/>
  <c r="J65" i="4"/>
  <c r="J67" i="4"/>
  <c r="J69" i="4"/>
  <c r="J44" i="4"/>
  <c r="J31" i="4"/>
  <c r="J14" i="4"/>
  <c r="J15" i="4"/>
  <c r="J17" i="4"/>
  <c r="J19" i="4"/>
  <c r="J21" i="4"/>
  <c r="J23" i="4"/>
  <c r="J25" i="4"/>
  <c r="J26" i="4"/>
  <c r="J27" i="4"/>
  <c r="J28" i="4"/>
  <c r="J29" i="4"/>
  <c r="J13" i="4"/>
  <c r="F203" i="4" l="1"/>
  <c r="F372" i="4" s="1"/>
  <c r="F188" i="4" l="1"/>
  <c r="F370" i="4" s="1"/>
  <c r="F332" i="4" l="1"/>
  <c r="F376" i="4" s="1"/>
  <c r="F144" i="4" l="1"/>
  <c r="F366" i="4" s="1"/>
  <c r="F85" i="4"/>
  <c r="F67" i="4" l="1"/>
  <c r="F88" i="4" l="1"/>
  <c r="F360" i="4" s="1"/>
  <c r="F346" i="4" l="1"/>
  <c r="F378" i="4" s="1"/>
  <c r="F374" i="4"/>
  <c r="F105" i="4" l="1"/>
  <c r="F362" i="4" s="1"/>
  <c r="F167" i="4" l="1"/>
  <c r="F368" i="4" s="1"/>
  <c r="F73" i="4" l="1"/>
  <c r="F358" i="4" s="1"/>
  <c r="F129" i="4" l="1"/>
  <c r="F364" i="4" s="1"/>
  <c r="F33" i="4" l="1"/>
  <c r="F381" i="4" l="1"/>
  <c r="F383" i="4" l="1"/>
  <c r="E52" i="1" s="1"/>
  <c r="E50" i="1"/>
</calcChain>
</file>

<file path=xl/sharedStrings.xml><?xml version="1.0" encoding="utf-8"?>
<sst xmlns="http://schemas.openxmlformats.org/spreadsheetml/2006/main" count="484" uniqueCount="335">
  <si>
    <t>REPUBLIKA HRVATSKA</t>
  </si>
  <si>
    <t>Županija:</t>
  </si>
  <si>
    <t>Ime i prezime:</t>
  </si>
  <si>
    <t>OIB:</t>
  </si>
  <si>
    <t>Mjesto:</t>
  </si>
  <si>
    <t>Ulica i broj:</t>
  </si>
  <si>
    <t>Tlocrtna površina  (m²):</t>
  </si>
  <si>
    <t>Broj etaža u objektu:</t>
  </si>
  <si>
    <t>Naziv građevine:</t>
  </si>
  <si>
    <t>Komunalna zona:</t>
  </si>
  <si>
    <t>Izvoditelj radova:</t>
  </si>
  <si>
    <t>Oznaka stana:</t>
  </si>
  <si>
    <t>Potpis:</t>
  </si>
  <si>
    <t>Pečat:</t>
  </si>
  <si>
    <t>Ukupna cijena s PDV-om:</t>
  </si>
  <si>
    <t>Opis radova</t>
  </si>
  <si>
    <t>Količina</t>
  </si>
  <si>
    <t>1.</t>
  </si>
  <si>
    <t>1.1.</t>
  </si>
  <si>
    <t>1.2.</t>
  </si>
  <si>
    <t>1.3.</t>
  </si>
  <si>
    <t>1.4.</t>
  </si>
  <si>
    <t>Redni br.</t>
  </si>
  <si>
    <t>Stambeno</t>
  </si>
  <si>
    <t>OPĆI OPIS RUŠENJE I DEMONTAŽA</t>
  </si>
  <si>
    <t>Ukupno
(kn)</t>
  </si>
  <si>
    <t>ZIDARSKI RADOVI</t>
  </si>
  <si>
    <t>OPĆI OPIS ZIDARSKIH RADOVA</t>
  </si>
  <si>
    <t>IZOLATERSKI RADOVI</t>
  </si>
  <si>
    <t>Jed.
Mjera</t>
  </si>
  <si>
    <t>Jed.
Cijena</t>
  </si>
  <si>
    <t>Ukupna cijena:</t>
  </si>
  <si>
    <t>Opis usvojenih uvjeta radova u sanaciji:</t>
  </si>
  <si>
    <t>- Za svaku izmjenu ili dopunu potrebno je dobiti pismenu suglasnost investitora odnosno naručitelja radova.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</si>
  <si>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</si>
  <si>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</si>
  <si>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</si>
  <si>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</si>
  <si>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</si>
  <si>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</si>
  <si>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</si>
  <si>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Adresa:</t>
  </si>
  <si>
    <t>- Ukoliko se pojave van troškovnički radovi isti ne mogu biti više od deset posto ukupno ugovorenih radova.</t>
  </si>
  <si>
    <t>- Ukoliko izvoditelj radova uoči dodatne radove, koji nisu navedeni u stavkama troškovnika, dužan je za van troškovničke radove dostavit ponudu, analizu cijena i opis radova koji su potrebni.</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</si>
  <si>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</si>
  <si>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</si>
  <si>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</si>
  <si>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</si>
  <si>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</si>
  <si>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</si>
  <si>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</si>
  <si>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</si>
  <si>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</si>
  <si>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2.1.</t>
  </si>
  <si>
    <t>2.2.</t>
  </si>
  <si>
    <t>3.1.</t>
  </si>
  <si>
    <t>4.1.</t>
  </si>
  <si>
    <t>6.1.</t>
  </si>
  <si>
    <t>9.1.</t>
  </si>
  <si>
    <t>5.2.</t>
  </si>
  <si>
    <t>5.1.</t>
  </si>
  <si>
    <t>Trg Nevenke Topalušić 1, Zagreb</t>
  </si>
  <si>
    <t>2.</t>
  </si>
  <si>
    <t>2.3.</t>
  </si>
  <si>
    <t>2.4.</t>
  </si>
  <si>
    <t>3.</t>
  </si>
  <si>
    <t>4.</t>
  </si>
  <si>
    <t>5.</t>
  </si>
  <si>
    <t>6.</t>
  </si>
  <si>
    <t>7.</t>
  </si>
  <si>
    <t>8.</t>
  </si>
  <si>
    <t>9.</t>
  </si>
  <si>
    <t>7.1.</t>
  </si>
  <si>
    <t>kom</t>
  </si>
  <si>
    <t>m2</t>
  </si>
  <si>
    <t>1.5.</t>
  </si>
  <si>
    <t>1.6.</t>
  </si>
  <si>
    <t>komplet</t>
  </si>
  <si>
    <t>UKUPNO RUŠENJA I DEMONTAŽE :</t>
  </si>
  <si>
    <t>1.  RUŠENJE I DEMONTAŽA</t>
  </si>
  <si>
    <t>2. ZIDARSKI RADOVI</t>
  </si>
  <si>
    <t>paušalno</t>
  </si>
  <si>
    <t>m</t>
  </si>
  <si>
    <t>2.5.</t>
  </si>
  <si>
    <t>Probijanja raznih otvora u zidovima  za instalacije. Otvori veličine do 0,1 m2.</t>
  </si>
  <si>
    <t xml:space="preserve">m </t>
  </si>
  <si>
    <t>2.7.</t>
  </si>
  <si>
    <t>Rabiciranje šliceva nakon postave instalacija sa svim potrebnim materijalom i priborom. Širina šlica do 20 cm.</t>
  </si>
  <si>
    <t>2.8.</t>
  </si>
  <si>
    <t>UKUPNO ZIDARSKI RADOVI :</t>
  </si>
  <si>
    <t>U jediničnu cijenu radova uključiti sav materijal i rad na nabavi i postavljanju materijala. U cijenu uključiti sav spojni materijal. Kod postavljanje metalnih profila na spoju istih sa betonskim ili zidanim elementima obavezno postavljati traku za spriječavanje prijenosa vibracija i zvuka. Sve spojeve ploča obavezno obložiti trakom za spojeve, te prethodno i naknadno ogletati.  Završena površina mora biti spremna za bojanje, bez neravnima na površini. 
Obračun radova po m2 odrađene površine. Sve radove izvesti u skladu sa elaboratom zaštite od požara.</t>
  </si>
  <si>
    <t>OPĆI OPIS IZOLATERSKI RADOVI</t>
  </si>
  <si>
    <t>UKUPNO IZOLATERSKI RADOVI :</t>
  </si>
  <si>
    <t>OPĆI OPIS STOLARSKI RADOVI</t>
  </si>
  <si>
    <t>U jediničnu cijenu uračunati sva pomoćna i osnovna sredstva, materijal i rad potreban za izvedbu radova, osiguranju mjera HTZ i transporta.Nuditi gotov proizvod sa uračunatim rezanjima, prilagođavanju površina gabaritima, spojnim spredstvima . Mjere je potrebno uzeti u naravi.
Obračun po stvarnoj količini ugrađenog materijala. OBRATITI POZORNOST NA UGRADNJU VANJSKOG PROZORA (SISTEM "RAL UGRADNJE").</t>
  </si>
  <si>
    <t>UKUPNO STOLARSKI RADOVI (vanjska i unutarnja stolarija) :</t>
  </si>
  <si>
    <t>OPĆI OPIS PARKETARSKI RADOVI</t>
  </si>
  <si>
    <t>UKUPNO PARKETARSKI RADOVI :</t>
  </si>
  <si>
    <t xml:space="preserve">Sve zidne površine potrebno je u cijelosti ogletati, fino pobrusiti i isprašiti. Prije nanošenja novih slojeva boje površine je potrebno premazati temeljnim prajmerom. Prije ličenja postojeće stare stolarije i bravarije potrebno je pokrpati oštećena mjesta, površine fino pobrusiti, isprašiti te nanijeti temeljni premaz. U jediničnu cijenu uračunati sva pomoćna i osnovna sredstva, materijal i rad potreban za izvedbu radova, osiguranju mjera HTZ i transporta.Sva bojanja zidova izvesti s jednim temeljnim slojem i dva dekorativna završna premaza u tonu i boji po izboru projektanta. Ličenje stolarije i bravarije je također s jednim temeljnim premazom i dva završna lak premaza. Obračun po stvarnoj količini izvedenih radova.  </t>
  </si>
  <si>
    <t>UKUPNO SOBOSLIKARSKI I LIČILAČKI RADOVI :</t>
  </si>
  <si>
    <t>UKUPNO ELEKTROTEHNIČKE INSTALACIJE :</t>
  </si>
  <si>
    <t>RUŠENJE I DEMONTAŽE</t>
  </si>
  <si>
    <t>STOLARSKI RADOVI (vanjska i unutarnja stolarija)</t>
  </si>
  <si>
    <t xml:space="preserve">SOBOSLIKARSKO LIČILAČKI RADOVI </t>
  </si>
  <si>
    <t>ELEKTROTEHNIČKE INSTALACIJE</t>
  </si>
  <si>
    <t>UKUPNO RADOVI S PDV-om :</t>
  </si>
  <si>
    <t>4.2.</t>
  </si>
  <si>
    <t>4.3.</t>
  </si>
  <si>
    <t>Bojanje unutarnjih zidova disperzivnom bojom, u dva sloja u tonu i nijansi po izboru projektanta. Prije nanošenja boje sve površine potrebno je dobro otprašiti i premazati impregnacijskim premazom. U cijenu uključiti sav materijal,  pripremne i pomoćne radove, kao što su gletanje, brušenje, radne skele i sl.</t>
  </si>
  <si>
    <t>2.9.</t>
  </si>
  <si>
    <t>2.10.</t>
  </si>
  <si>
    <t>5.3.</t>
  </si>
  <si>
    <t>7.2.</t>
  </si>
  <si>
    <t>7.3.</t>
  </si>
  <si>
    <t>OPĆI OPIS SOBOSLIKARSKO LIČILAČKI RADOVI</t>
  </si>
  <si>
    <t>2.11.</t>
  </si>
  <si>
    <t>UKUPNO RAZNI RADOVI :</t>
  </si>
  <si>
    <t xml:space="preserve">RAZNI RADOVI </t>
  </si>
  <si>
    <t xml:space="preserve">Pažljiva demontaža unutarnje i vanjske stolarije sa svim potrebnim radovima i pomoćnim konstrukcijama.   U cijenu uključeno slaganje, utovar, odvoz i pažljivi istovar na registriranoj deponiji otpadnog materijala udaljenu do 10 km, plaćanje potrebnih taksi za ovu vrstu otpadnog materijala. Obračun po komadu. </t>
  </si>
  <si>
    <t>komada</t>
  </si>
  <si>
    <t>komad</t>
  </si>
  <si>
    <t>Otucanje zbuke zidova i stropova na mjestima oštećenja ili dotrajalosti postojeće žbuke. Žbuka se ne otucava na mjestima gdje je potpuno "zdrava" ( bez pukotina i čvrsto sljubljena na konstrukciju. Površine za otucanje mora odobriti nadzorni inženjer. Stavka uključuje sav potreban rad i materijal, pomoćne skele i konstrukcije te utovar, odvoz i istovar  na registriranoj deponiji otpadnog materijala udaljenu do 10 km, plaćanje potrebnih taksi za ovu vrstu otpadnog materijala. Obračun po m2 skinute žbuke.</t>
  </si>
  <si>
    <t>Razna nepredviđeni radovi koji se mogu pojaviti prelikom izvođenja  radova uređenja a nije ih moguće predvidjeti i nisu uključeni u gore navedeni stavkama troškovnika (sitna  štemanja, probijanja i slično). Radovi se izvode po nalogu nadzornog inžinjera i obračunavaju po stvarno izvršenim količinama te jediničnim cijenama koje se određuju analizom cijena koju je dužan izraditi izvoditelj radova.</t>
  </si>
  <si>
    <t>2.6.</t>
  </si>
  <si>
    <t>Popravak žbuke zidova i stropova na mjestima gdje je prethodno skinuta oštećena žbuka te na mjestima novo postavljenih elektrotehničkih instalacija. U cijenu uračunati vrijednost svog osnovnog i pomoćnog materijala i rada, potrebne rdane skele i pomoćne konstrukcije. Obračun po m2 popravljene žbuke</t>
  </si>
  <si>
    <t>Zidarska obrada oko novougrađenih staklenih stijena, prozora i unutarnjih vrata sa istakama ili bez istaka. U cijenu uključen sav potreban rad i materijal, po potrebi radna skela i pomoćne konstrukcije, eventualni popravak ploha oko ugrađenih elemenata, štemanja i žbukanja tj. dovođenje otvora u pravokutni oblik. Obračun po m'.</t>
  </si>
  <si>
    <t>Dobava i ugradba metalnih pragova unutarnjih vrata širine 1,0 do 1,5 cm, boje i dizajna po izboru projektanta i/ili investitora. U cijenu uključen sav potreban rad i materija do potpune gotvosti. Obračun po m' ugrađenog metalnog praga.</t>
  </si>
  <si>
    <t>Razna sitna krpanja i popravci koja nije moguće predvidjeti a mogu se pojaviti kod izvođenja zidarskih radova. Radovi se izvode po nalogu nadzornog inžinjera i obračunavaju po stvarno izvršenim količinama te jediničnim cijenama koje se određuju analizom cijena koju je dužan izraditi izvoditelj radova.</t>
  </si>
  <si>
    <t>m'</t>
  </si>
  <si>
    <t>Bojanje postojećih stropova, disperzivnom bojom u dva sloja u tonu i nijansi po izboru projektanta. Sve površine potrebno je prije boljanja dobro otprašiti i premazati impegnacijskim premazom. U cijenu uključiti sav materijal,  pripremne i pomoćne radove, kao što su gletanje, brušenje, radne skele i sl.</t>
  </si>
  <si>
    <t>a/ bojanje postojećih zidova</t>
  </si>
  <si>
    <t>b/ bojanje novih zidova</t>
  </si>
  <si>
    <t>7.4.</t>
  </si>
  <si>
    <t>GRIJANJE , HLAĐENJE I VENTILACIJA</t>
  </si>
  <si>
    <t>regulacijom rada sustava, koji se sastoji</t>
  </si>
  <si>
    <t>od jedne vanjske i dvije unutrašnje jedinice.</t>
  </si>
  <si>
    <t>Vanjska jedinica je zrakom hlađena sa rotacionim</t>
  </si>
  <si>
    <t>kompresorom. Radni medij dizalice topline je</t>
  </si>
  <si>
    <t>freon R410A. Unutrašnje jedinice su zidne izvedbe</t>
  </si>
  <si>
    <t>i svaka je pojedinačno vezana cijevima i električnim</t>
  </si>
  <si>
    <t>kabelom sa vanjskom jedinicom. Upravljaju se daljinskim</t>
  </si>
  <si>
    <t>upravljačima.</t>
  </si>
  <si>
    <t>OPĆI OPIS STROJARSKIH INSTALACIJA</t>
  </si>
  <si>
    <t>U pojedinim stavkama troškovnika navedeni su mogući tipovi proizvoda, odnosno proizvođača, što je samo preporuka projektanta kao pokazatelj nivoa kvalitete, funkcionalnosti, dizajna i slično, ili preporuka proizilazi iz određenih proračuna. Ponuditelj može ponuditi i drugi proizvod, drugog proizvođača, ako može argumentirati da je jednako vrijedan-kvalitetan, te da osigurava jednako dobre rezultate predviđene projektom, odnosno proračunima . Ponuditelj mora navesti proizvod koji alternativno nudi, te proizvođača tog proizvoda.</t>
  </si>
  <si>
    <r>
      <rPr>
        <sz val="11"/>
        <rFont val="Calibri"/>
        <family val="2"/>
        <charset val="238"/>
        <scheme val="minor"/>
      </rPr>
      <t xml:space="preserve">Dobava i ugradnja </t>
    </r>
    <r>
      <rPr>
        <b/>
        <sz val="11"/>
        <rFont val="Calibri"/>
        <family val="2"/>
        <charset val="238"/>
        <scheme val="minor"/>
      </rPr>
      <t>dizalice topline</t>
    </r>
    <r>
      <rPr>
        <sz val="11"/>
        <rFont val="Calibri"/>
        <family val="2"/>
        <charset val="238"/>
        <scheme val="minor"/>
      </rPr>
      <t xml:space="preserve"> za grijanje</t>
    </r>
  </si>
  <si>
    <r>
      <t>i hlađenje u</t>
    </r>
    <r>
      <rPr>
        <b/>
        <sz val="11"/>
        <rFont val="Calibri"/>
        <family val="2"/>
        <charset val="238"/>
        <scheme val="minor"/>
      </rPr>
      <t xml:space="preserve"> “multi split”</t>
    </r>
    <r>
      <rPr>
        <sz val="11"/>
        <rFont val="Calibri"/>
        <family val="2"/>
        <charset val="238"/>
        <scheme val="minor"/>
      </rPr>
      <t xml:space="preserve"> sustavu sa “inverter” </t>
    </r>
  </si>
  <si>
    <r>
      <t>Napomena:</t>
    </r>
    <r>
      <rPr>
        <sz val="11"/>
        <rFont val="Calibri"/>
        <family val="2"/>
        <charset val="238"/>
        <scheme val="minor"/>
      </rPr>
      <t xml:space="preserve"> Kapaciteti su bazirani na slijedećim uvjetima:</t>
    </r>
  </si>
  <si>
    <r>
      <t>Hlađenje - unutarnja temp. 27</t>
    </r>
    <r>
      <rPr>
        <vertAlign val="superscript"/>
        <sz val="11"/>
        <rFont val="Calibri"/>
        <family val="2"/>
        <charset val="238"/>
        <scheme val="minor"/>
      </rPr>
      <t>0</t>
    </r>
    <r>
      <rPr>
        <sz val="11"/>
        <rFont val="Calibri"/>
        <family val="2"/>
        <charset val="238"/>
        <scheme val="minor"/>
      </rPr>
      <t>C, vanjska temp. 35</t>
    </r>
    <r>
      <rPr>
        <vertAlign val="superscript"/>
        <sz val="11"/>
        <rFont val="Calibri"/>
        <family val="2"/>
        <charset val="238"/>
        <scheme val="minor"/>
      </rPr>
      <t>0</t>
    </r>
    <r>
      <rPr>
        <sz val="11"/>
        <rFont val="Calibri"/>
        <family val="2"/>
        <charset val="238"/>
        <scheme val="minor"/>
      </rPr>
      <t>C</t>
    </r>
  </si>
  <si>
    <r>
      <t>Grijanje - unutarnja temp. 20</t>
    </r>
    <r>
      <rPr>
        <vertAlign val="superscript"/>
        <sz val="11"/>
        <rFont val="Calibri"/>
        <family val="2"/>
        <charset val="238"/>
        <scheme val="minor"/>
      </rPr>
      <t>0</t>
    </r>
    <r>
      <rPr>
        <sz val="11"/>
        <rFont val="Calibri"/>
        <family val="2"/>
        <charset val="238"/>
        <scheme val="minor"/>
      </rPr>
      <t>C, vanjska temp. 7</t>
    </r>
    <r>
      <rPr>
        <vertAlign val="superscript"/>
        <sz val="11"/>
        <rFont val="Calibri"/>
        <family val="2"/>
        <charset val="238"/>
        <scheme val="minor"/>
      </rPr>
      <t>0</t>
    </r>
    <r>
      <rPr>
        <sz val="11"/>
        <rFont val="Calibri"/>
        <family val="2"/>
        <charset val="238"/>
        <scheme val="minor"/>
      </rPr>
      <t>C</t>
    </r>
  </si>
  <si>
    <t>Detaljno čišćenje unutrašnjosti prostora nakon završetka svih radova uređenja prostora a prije primopredaje izvedenih radova Naručitelju. U stavku uključen sav potreban rad i materijal te sredstva za čišćenje. Obračun po m2 očišćenog prostora.</t>
  </si>
  <si>
    <t>PARKETARSKI RADOVI</t>
  </si>
  <si>
    <t>UKUPNO STROJARSKE INSTALACIJE :</t>
  </si>
  <si>
    <t>STROJARSKE INSTALACIJE</t>
  </si>
  <si>
    <t>- kapacitet hlađenje H = 5,3 (1,1-5,6) kW</t>
  </si>
  <si>
    <t>- kapacitet grijanja G = 6,4 (1,0-7,0) kW</t>
  </si>
  <si>
    <t xml:space="preserve">- apsorbirana električna snaga kod grijanja  1,7kW  </t>
  </si>
  <si>
    <t xml:space="preserve">- apsorbirana električna snaga kod hlađenja 1,54kW  </t>
  </si>
  <si>
    <t>- napajanje 240V, 50Hz</t>
  </si>
  <si>
    <t>napajanje</t>
  </si>
  <si>
    <t>Unutrašnja zidna jedinica:</t>
  </si>
  <si>
    <t>tehničkih karakteristika:</t>
  </si>
  <si>
    <t>Učin hlađenja: 2,5 (0,9 - 3,4) kW</t>
  </si>
  <si>
    <t>Učin grijanja: 3,2 (1,0 - 4,1) kW</t>
  </si>
  <si>
    <t>Dimenzije (v/š/d): 299 x 798 x 195 mm</t>
  </si>
  <si>
    <t>Težina: 10 kg</t>
  </si>
  <si>
    <t xml:space="preserve">Infracrveni daljinski upravljač sa tjednim </t>
  </si>
  <si>
    <t>timerom uključen</t>
  </si>
  <si>
    <t>Proizvođač i tipa kao:</t>
  </si>
  <si>
    <t>- ili jednakovrijedno</t>
  </si>
  <si>
    <t>Učin hlađenja: 3,5 (1,1 - 3,8) kW</t>
  </si>
  <si>
    <t>Učin grijanja: 4,0 (1,3 - 4,6) kW</t>
  </si>
  <si>
    <t>za protok radnog medija (freona).</t>
  </si>
  <si>
    <r>
      <rPr>
        <sz val="11"/>
        <rFont val="Calibri"/>
        <family val="2"/>
        <charset val="238"/>
        <scheme val="minor"/>
      </rPr>
      <t xml:space="preserve">Dobava i ugradnja </t>
    </r>
    <r>
      <rPr>
        <b/>
        <sz val="11"/>
        <rFont val="Calibri"/>
        <family val="2"/>
        <charset val="238"/>
        <scheme val="minor"/>
      </rPr>
      <t>bakrenih cijevi</t>
    </r>
    <r>
      <rPr>
        <sz val="11"/>
        <rFont val="Calibri"/>
        <family val="2"/>
        <charset val="238"/>
        <scheme val="minor"/>
      </rPr>
      <t xml:space="preserve"> sa izolacijom</t>
    </r>
  </si>
  <si>
    <t>unutrašnje klima jedinice, od polipropilena</t>
  </si>
  <si>
    <t>60 mm zaporne visine vodenog stupca sa</t>
  </si>
  <si>
    <t>dodatnom mehaničkom kuglom za blokadu</t>
  </si>
  <si>
    <t xml:space="preserve">mirisa. Brtvi mirise i bez zaporne vode, </t>
  </si>
  <si>
    <t>sifonski umetak može se izvaditi i očistiti.</t>
  </si>
  <si>
    <t xml:space="preserve">Proizvođač i tip : </t>
  </si>
  <si>
    <t>“HL Hutterer &amp; Lechner GmbH”</t>
  </si>
  <si>
    <t>priključak f20, izlaz DN32. Zatvarač zadaha</t>
  </si>
  <si>
    <r>
      <rPr>
        <sz val="11"/>
        <rFont val="Calibri"/>
        <family val="2"/>
        <charset val="238"/>
        <scheme val="minor"/>
      </rPr>
      <t xml:space="preserve">Dobava i ugradnja </t>
    </r>
    <r>
      <rPr>
        <b/>
        <sz val="11"/>
        <rFont val="Calibri"/>
        <family val="2"/>
        <charset val="238"/>
        <scheme val="minor"/>
      </rPr>
      <t>sifona za kondenzat</t>
    </r>
  </si>
  <si>
    <t xml:space="preserve">sa fitinzima i obujmicama za odvod </t>
  </si>
  <si>
    <t>kondezata, dimenzija:</t>
  </si>
  <si>
    <t>NO32</t>
  </si>
  <si>
    <t>Dobava i ugradnja toplinske izolacije sa parnom</t>
  </si>
  <si>
    <t>branom za izolaciju cijevi za odvod kondenzata.</t>
  </si>
  <si>
    <r>
      <rPr>
        <b/>
        <sz val="11"/>
        <rFont val="Calibri"/>
        <family val="2"/>
        <charset val="238"/>
        <scheme val="minor"/>
      </rPr>
      <t>AF/Armaflex AF-D-018</t>
    </r>
    <r>
      <rPr>
        <sz val="11"/>
        <rFont val="Calibri"/>
        <family val="2"/>
        <charset val="238"/>
        <scheme val="minor"/>
      </rPr>
      <t xml:space="preserve"> (debljina izolacije 7 mm)</t>
    </r>
  </si>
  <si>
    <t>vanjske dizalice topline i unutrašnjih jedinica</t>
  </si>
  <si>
    <t xml:space="preserve">klima uređaja (ventilokonvektora) koje koriste </t>
  </si>
  <si>
    <t xml:space="preserve">radni medij freon R410A. Po završetku ugradnje </t>
  </si>
  <si>
    <t xml:space="preserve">za ispitivanje čvrstoće cijevi potrebno je izvršiti </t>
  </si>
  <si>
    <t xml:space="preserve">tlačnu probu na ispitni tlak od 40 bar u trajanju </t>
  </si>
  <si>
    <t xml:space="preserve">od 30 minuta. Za propuštanje cijevi potrebno je </t>
  </si>
  <si>
    <t xml:space="preserve">izvršiti tlačnu probu na ispitni tlak od 32 bar u </t>
  </si>
  <si>
    <t xml:space="preserve">trajanju od 8 sati. Odstupanje na manometru smije </t>
  </si>
  <si>
    <t xml:space="preserve">ispitivanja je dušik. </t>
  </si>
  <si>
    <r>
      <t>Tlačna proba</t>
    </r>
    <r>
      <rPr>
        <sz val="11"/>
        <rFont val="Calibri"/>
        <family val="2"/>
        <charset val="238"/>
        <scheme val="minor"/>
      </rPr>
      <t xml:space="preserve"> bakrenih cijevi za povezivanje </t>
    </r>
  </si>
  <si>
    <r>
      <t xml:space="preserve">Probni pogon </t>
    </r>
    <r>
      <rPr>
        <sz val="11"/>
        <rFont val="Calibri"/>
        <family val="2"/>
        <charset val="238"/>
        <scheme val="minor"/>
      </rPr>
      <t>sa uslugom servisera</t>
    </r>
  </si>
  <si>
    <t>a/ vanjska PVC vrata dim 105/233 cm</t>
  </si>
  <si>
    <t>b/ unutarnja drvena vrata dim 70/200 cm</t>
  </si>
  <si>
    <t>c/ unutarnja drvena staklena stijena dim. 206/81 cm s                         jednkorilnim ostakljenim vratima dim. 85/208 cm</t>
  </si>
  <si>
    <t xml:space="preserve">Pažljivo rušenje pregradnog zida u hodniku i sanitarnom čvoru debljine 10 cm od opeke NF obostano ožbukanog između dva uredska prostora. Stavka uključuje sav potreban rad i materijal, pomoćne skele i konstrukcije te utovar, odvoz i istovar  na registriranoj deponiji otpadnog materijala udaljenu do 10 km, plaćanje potrebnih taksi za ovu vrstu otpadnog materijala. Obračun po m2 srušenog zida.  </t>
  </si>
  <si>
    <t>Rušenje postojeće betonske betonske staze ispred ulaznog pročelja. Staza je širine 110 cm debljine betona do 15 cm. Stavka uključuje sav potreban rad i materijal, pomoćne skele i konstrukcije te utovar, odvoz i istovar  na registriranoj deponiji otpadnog materijala udaljenu do 10 km, plaćanje potrebnih taksi za ovu vrstu otpadnog materijala. Obračun po m2 srušene staze.</t>
  </si>
  <si>
    <t>1.7.</t>
  </si>
  <si>
    <t>1.8.</t>
  </si>
  <si>
    <t>Proširivanje otvora u nosivom vanjskom i pregradnom  unutarnjem zidu za ugradnju unutarnjih vrata veće širine. Postojeći otvor se proširuju sa svake strane za cca 5 cm u nosivom zidu i cca 10 cm sa svake strane u pregradnom zidu. Stavka obuhvaća stemanje zidova radi proširenja te obrada otvora na izvršenog proširenja radi ugradnju nove unutarnje stolarija. U cijenu uračunati vrijednost svog osnovnog i pomoćnog materijala i rada, potrebne rdane skele i pomoćne konstrukcije. Obračun po m'.</t>
  </si>
  <si>
    <t>1.9.</t>
  </si>
  <si>
    <t>Dobava i ugradnja odgovarajuće mase za izravnavanje postojećeg estriha u prostoriji dvorane, u svemu prema uputstvima proizvođača. U cijenu uključen sav potreban rad i materijal do potpune gotovosti. Obračun po m2.</t>
  </si>
  <si>
    <t>a/ klupčica širine do 20 cm, dužine 110 cm , debljine    2 cm</t>
  </si>
  <si>
    <t>Brušenje površine cementnog estriha u sanitarnom čvoru nakon skinutog sloja podnih keramičkih pločica. Stavka obuhvaća brušenje površine, čišćenje i otpračivanje, uključen sav potreban rad i materijal. Obračun po m2 obrušene podne površine.</t>
  </si>
  <si>
    <t>Skidanje postojeće obloge poda od laminata u prostoru dvorane zajedno s kutnim letvica. Stavka uključuje sav potreban rad i materijal, pomoćne skele i konstrukcije te utovar, odvoz i istovar  na registriranoj deponiji otpadnog materijala udaljenu do 10 km, plaćanje potrebnih taksi za ovu vrstu otpadnog materijala. Obračun po m2 skinute podne obloge i kutnih letvica.</t>
  </si>
  <si>
    <t>2.12.</t>
  </si>
  <si>
    <t>3. BETONSKI I AB RADOVI</t>
  </si>
  <si>
    <t>OPĆI OPIS BETONSKI I AB RADOVI</t>
  </si>
  <si>
    <t>U jediničnu cijenu betonskih i ab radova uračunati sav potreban rad i materijal, sve transporte, zaštitu od atmosferskih utjecaja, korištenje radne skele i sl. Uračunati grubo čišćenje te uklanjanje otpadaka i osiguranje mjera zaštite na radu.</t>
  </si>
  <si>
    <t>UKUPNO BETONSKI I AB RADOVI :</t>
  </si>
  <si>
    <t>Dobava i ugradnja ALU okapnih lajsni. Okapne lajsne se ugrađuju na donjem rubu konzolnih istaka (vijenci) na ulaznom i bočnim pročeljima te na donjem rubu zadebljanih dijelova fasadne oblge na bočnim pročeljima. Nakon ugradnje okapnice ugrađuje se završni fasadni sloj. U stavku uključen sav potreban rad i materijal te pomoćne skele i konstrukcije. Obračun po m' ugrađene okapnice.</t>
  </si>
  <si>
    <t>2.13.</t>
  </si>
  <si>
    <t>2.14.</t>
  </si>
  <si>
    <t xml:space="preserve">Dobava materijala i izrada prilazne pješačke staze uz ulazno pročelje zgrade u dužini od cca 18,00 m. Pješačka staza je širine 120 cm, debljine 10 cm od  betona C 20/25, armirana mrežastom armaturom Q 223. Stazu izvesti u nagibu prema vrtu u nagibu od      1-2% a uz nadtemeljen zidove izvesti zadebljane na spoju nadtemeljnog zida i same pješačke staze kako bi se spriječilo prodiranje vlage i vode uz nadtemeljni zid. U cijenu uključen sav potreba rad i materijal do potpunbe gotovosti.  Obračun po m2 izvedene staze. </t>
  </si>
  <si>
    <r>
      <t xml:space="preserve">Izrada, dobava i ugradba punih ulaznih vrata od petkomornog PVC  profila sa svim potrebnim predradnjama.  Sve ostalo prema tehničkim uvjetima proizvođača. Ugradnja uključuje dopremu kompletnih vrata fco gradilište,'stolarsku ugradbu, stolarsko sastavljanje sa svim potrebnim pomoćnim materijalom i priborom, uključujući ekspandirajuću spužvastu traku </t>
    </r>
    <r>
      <rPr>
        <b/>
        <i/>
        <sz val="11"/>
        <rFont val="Calibri"/>
        <family val="2"/>
        <charset val="238"/>
        <scheme val="minor"/>
      </rPr>
      <t>(RAL ugradnja)</t>
    </r>
    <r>
      <rPr>
        <sz val="11"/>
        <rFont val="Calibri"/>
        <family val="2"/>
        <charset val="238"/>
        <scheme val="minor"/>
      </rPr>
      <t xml:space="preserve"> koja se bočno lijepi na dovratnik.Traka je paropropusna i vodonepropusna. U cijenu uključen sav potreban rad i materija, pomoćne skele i konstrukcije, do potpune gotovosti. Obračun po komadu. </t>
    </r>
  </si>
  <si>
    <t>a/ Puna ulazna vrata dim 120/223</t>
  </si>
  <si>
    <t>a/ staklena stijena dim. 206/281 cm                                  s  ostakljenim jednokrilnim vratima dim 105/208 cm</t>
  </si>
  <si>
    <t>Izrada, dobava i ugradba jednokrilnih zaokretnih punih unutarnjih sobnih vrata. Dovratnik je masivne izrade drva 42x100 mm. Vrata imaju kompletan okov: usadna brava s ključem, ručke i štitnici, pokrovna letvica za spoj zid-dovratnik. Površinska obrada i ral po želji investitora. U cijenu uključen sav potreban rad i materijal do potpune gotovosti. Obračun po komadu ugrađenih vrata.</t>
  </si>
  <si>
    <t>a/  Unutarnja drvena vrata  zidarske vel. 95/205 cm, (svjetla širina 90 cm)</t>
  </si>
  <si>
    <t>Izrada, dobava i ugradnja prozorskih ALU žaluzina dim 50 x 150 cm. U cijenu uključen sav potreban rad i materijal do potpune gotovosti. Obračun po komadu ugrađenih vrata.</t>
  </si>
  <si>
    <t>Izrada, dobava i ugradnja prozorskih ALU žaluzina dim 55 x 150 cm. U cijenu uključen sav potreban rad i materijal do potpune gotovosti. Obračun po komadu ugrađenih vrata.</t>
  </si>
  <si>
    <t xml:space="preserve">      parket</t>
  </si>
  <si>
    <t xml:space="preserve">      parketne kutne letvice</t>
  </si>
  <si>
    <t xml:space="preserve">Dobava i ugradba gotovog troslojnog lamel parketa debljine 14 mm,  na prethodno izvedeni sloj samoniveliraujuće mase. Završna obrada parketa je sjajni i ili mat lak, prema odobiru nadzornog inženjera ili investitora. U cijenu uključen sav potreban rad i materijal do potpune gotovosti. </t>
  </si>
  <si>
    <t>a/ Unutarnja puna sobna vrata dim 90/200 cm</t>
  </si>
  <si>
    <t>b/ Unutarnja puna sobna vrata dim 70/200 cm</t>
  </si>
  <si>
    <t>Ličenje postojećih unutarnjih vrata uljenom bojom u tonu i nijansi po izboru projektanta u dva temeljna premaza i jedan završni lak premaz. U cijenu uključiti sav materijal, popravak oštećenja, Ugradnja novog okova, kvake i cilindar brave, sve pripremne i pomoćne radove (gletanje, brušenje i sl.). Obračun po komadu.</t>
  </si>
  <si>
    <t>Ličenje metalne dvorišne ograde ulaznog i bočnog pročelja uz zgradu (ograda dvoriša i vrta uz zgradu) uljenom bojom u tonu i nijansi po izboru projektanta u dva sloja temeljnog i jedan sloj završnog lak premaza. Konstrukcija ograde sastoji se od okvirne konstrukcije izvedene od kvadratnih profila cca 2/2 cm te ispune vertikalnih željeznih kvadratnih profila cca 2/2 cm na udaljenosti cca 10 cm. Visina ograde  je 120 cm. U cijenu uključiti sav materijal, popravak oštećenja, te sve pripremne i pomoćne radove ( brušenje, radne skele i sl.). Obračun po m' obojane ograde.</t>
  </si>
  <si>
    <t>10.</t>
  </si>
  <si>
    <t>U pojedinim stavkama troškovnika navedeni su mogući tipovi proizvoda, odnosno proizvođača, što je samo preporuka projektanta kao pokazatelj nivoa kvalitete, funkcionalnosti, dizajna i slično, ili preporuka proizilazi iz određenih proračuna. Ponuditelj može ponuditi i drugi proizvod, drugog proizvođača, ako može argumentirati da je jednako vrijedan-kvalitetan, te da osigurava jednako dobre rezultate predviđene projektom, odnosno proračunima . Ponuditelj mora navesti proizvod koji alternativno nudi, te proizvođača tog proizvoda. Stavke troškovnika rađene su po kompletima.</t>
  </si>
  <si>
    <t>OPĆI OPIS ELEKTROTEHNIČKIH INSTALACIJA</t>
  </si>
  <si>
    <t>PONUDA PO KOMPLETIMA</t>
  </si>
  <si>
    <t>8.1.</t>
  </si>
  <si>
    <t>8.2.</t>
  </si>
  <si>
    <t>Dobava i montaža prekidača običnog podžbuknog. U cijenu uključen i napojni kabel prosječne dužine 5,00 m po prkidaču te sva potrebna štemanja za provlačenje novih instalacija, krpanja nakon postavljenih instalacija i svi potrebni radovi i materijali do potpune funkcionalnisti. Obračun po komadu.</t>
  </si>
  <si>
    <t>Dobava i montaža serijskog prekidača podžbuknog. U cijenu uključen i napojni kabel prosječne dužine 5,00 m po prkidaču te sva potrebna štemanja za provlačenje novih instalacija, krpanja nakon postavljenih instalacija i svi potrebni radovi i materijali do potpune funkcionalnisti. Obračun po komadu.</t>
  </si>
  <si>
    <t>Dobava i montaža šuko utičnica. U cijenu uključen i napojni kabel prosječne dužine 10,00 m  te sva potrebna štemanja za provlačenje novih instalacija, krpanja nakon postavljenih instalacija i svi potrebni radovi i materijali do potpune funkcionalnisti. Obračun po komadu.</t>
  </si>
  <si>
    <t>Dobava i montaža šuko utičnice II/p OG montirane podžbukno do visine poklopca utičnica. U cijenu uključen i napojni kabel prosječne dužine 5,00 m  te sva potrebna štemanja za provlačenje novih instalacija, krpanja nakon postavljenih instalacija i svi potrebni radovi i materijali do potpune funkcionalnisti. Obračun po komadu.</t>
  </si>
  <si>
    <t>Dobava i montaža utičnice za telefon. U cijenu uključen i napojni kabel prosječne dužine 8,00 m  te sva potrebna štemanja za provlačenje novih instalacija, krpanja nakon postavljenih instalacija i svi potrebni radovi i materijali do potpune funkcionalnisti. Obračun po komadu.</t>
  </si>
  <si>
    <t>Ispitivanje kompletne novoizvedene elektro instalacije te izdavanje atesta ispravnosti.</t>
  </si>
  <si>
    <t xml:space="preserve">Uređenje ozelenjenog dvorišta smještenog ispred ulaznog pročelja zgrade. Prostor je omeđen niskim ogradnim zidom visine cca 70 cm te ogradom visine cca 120 cm. Stavka obuhvaća rezanje nekoliko grana većeg stabla (promjer debla do 20 cm), sječenje i čišćenje prostora od niskog raslinja suhih grana i otpadnog materijala, čišćenje površine od korova, šišanje trave i sl.) U cijenu uključen sav potreban rad, materijal , ručni električni i/ili motorni alat. Obračun po m2 uređenog dvorišta. </t>
  </si>
  <si>
    <t>UKUPNA REKAPITULACIJA UREĐENJA PROSTORA</t>
  </si>
  <si>
    <t>TROŠKOVNIK RADOVA UREĐENJA PROSTORA</t>
  </si>
  <si>
    <t>BETONSKI I AB RADOVI</t>
  </si>
  <si>
    <t>4. IZOLATERSKI RADOVI</t>
  </si>
  <si>
    <t>5. STOLARSKI RADOVI  (vanjska i unutarnja stolarija)</t>
  </si>
  <si>
    <t>5.4.</t>
  </si>
  <si>
    <t>5.5.</t>
  </si>
  <si>
    <t xml:space="preserve">6. PARKETARSKI RADOVI </t>
  </si>
  <si>
    <t xml:space="preserve">7. SOBOSLIKARSKO LIČILAČKI RADOVI </t>
  </si>
  <si>
    <t>10.1.</t>
  </si>
  <si>
    <t>10.2.</t>
  </si>
  <si>
    <t>Razna sitna krpanja i popravci sitni potrošni materijal koja nije moguće predvidjeti a mogu se pojaviti kod izvođenja elektrotehničkih instalacija, predvidivo 10% ove vreste radova. Radovi se izvode po nalogu nadzornog inžinjera i obračunavaju po stvarno izvršenim količinama te jediničnim cijenama koje se određuju analizom cijena koju je dužan izraditi izvoditelj radova.</t>
  </si>
  <si>
    <t>OPĆI OPIS INSTALACIJA VODOVODA I KANALIZACIJE I SANITARNE OPREME</t>
  </si>
  <si>
    <t>U jedininičnu cijenu kompleta uključeni su svi elementi za potpuno funkcioniranje. U jediničnu cijenu su uključeni svi ventili, rozete, pričvrsni pribor, dovod tople i hladne vode 1/2" sve do potpune gotovosti kompleta. U cijenu uračunati sav osnovni i pomoćni materijal i rad. Eventualne razlike obračunati će se prema jediničnim cijenama iz ovog troškovnika. U sve radove uključiti silikoniranje opreme trajnim sanitarnim silikonom u boji sanitarije, na svim spojevima sa zidom i podom.</t>
  </si>
  <si>
    <t>Umivaonik dim. 65x55 cm</t>
  </si>
  <si>
    <t>8.  SANITARNA OPREMA</t>
  </si>
  <si>
    <t>UKUPNO SANITARNA OPREMA :</t>
  </si>
  <si>
    <t>OPĆI OPIS KERAMIČARSKI RADOVI</t>
  </si>
  <si>
    <t>U jediničnu cijenu uračunati sva pomoćna i osnovna sredstva, materijal i rad potreban za izvedbu radova, osiguranju mjera HTZ i transporta.Nuditi gotov proizvod sa uračunatim rezanjima, prilagođavanj površina gabaritima, spojnim spredstvima (ljepilo), masama za fugiranje i sl. Uračunati izradu i postavljanje sokla, kutnih letava oko otvora i na vertikalnim spojevima zida i sl.U cijenu uračunati fugiranje svih kuteva (spojeva) keramike, pripadajućim silikonom za fugiranje _x000D_Nuditi samo keramiku I klase, u boji, dezenu i načinu postavljanja (ravno-dijagonalno) te dimenzija pločica po odabiru investitora. Obračun po stvarnoj količini ugrađenog opločanja.</t>
  </si>
  <si>
    <t xml:space="preserve">      podne keramičke pločice</t>
  </si>
  <si>
    <t xml:space="preserve">9. KERAMIČARSKI RADOVI </t>
  </si>
  <si>
    <t>UKUPNO KERAMIČARSKI RADOVI :</t>
  </si>
  <si>
    <t>Demontaža postojećeg umivaonika u prostoru sanitarnog čvora te ponovna montaža istog nakon izvedenih radova adaptacije prostora kupaonice. U stavku uključena po potrebi zamjena kutniih ventila, rozeta,  fleksibilnih priključnhm cijevi i sl.  U cijenu uračunati sav potreban materijal i rad do potpune gotovosti. Komplet.</t>
  </si>
  <si>
    <t>Demontaža postojećeg el.bojlera kapaciteta 10 l u prostoru sanitarnog čvora te ponovna montaža istog nakon izvedenih radova adaptacije prostora kupaonice. U stavku uključena po potrebi zamjena kutniih ventila, rozeta,  fleksibilnih priključnhm cijevi i sl.  U cijenu uračunati sav potreban materijal i rad do potpune gotovosti. Komplet.</t>
  </si>
  <si>
    <t xml:space="preserve">Dobava i montaža nove stojeće WC školje prilagođene za invalidne osobe s niskomontažnim vodokotlićem, uključivo i dav konzolna kromirana držača dužine 90 cm (jedan fiksni, drugi preklopni). U cijenu uključen sav potreban rad i materijal do potpune funkcionalnosti.  </t>
  </si>
  <si>
    <t>Dobava i ugradnja protukliznih podnih keramičkih pločica I klase u prostoru obnovljenog sanitranog čvora na prethodno pripremljenupostojeću  podnu konstrukciju. U stavku uključena i zamjena eventualno oštećenih zidnih keramičkih pločica neposredno uz podnu površinu. U cijenu uključen sav potreban rad i materijal do potpune gotovosti.</t>
  </si>
  <si>
    <t xml:space="preserve">      zidne keramičke pločice</t>
  </si>
  <si>
    <t>10. STROJARSKE INSTALACIJE</t>
  </si>
  <si>
    <t>10.3.</t>
  </si>
  <si>
    <t>10.4.</t>
  </si>
  <si>
    <t>10.5.</t>
  </si>
  <si>
    <t>10.6.</t>
  </si>
  <si>
    <t>10.7.</t>
  </si>
  <si>
    <t>11. ELEKTROTEHNIČKE INSTALACIJE</t>
  </si>
  <si>
    <t>11.</t>
  </si>
  <si>
    <t>11.1.</t>
  </si>
  <si>
    <t>11.2.</t>
  </si>
  <si>
    <t>11.3.</t>
  </si>
  <si>
    <t>11.4.</t>
  </si>
  <si>
    <t>11.5.</t>
  </si>
  <si>
    <t>11.6.</t>
  </si>
  <si>
    <t>11.7.</t>
  </si>
  <si>
    <t>11.8.</t>
  </si>
  <si>
    <t>11.9.</t>
  </si>
  <si>
    <t>12. RAZNI RADOVI</t>
  </si>
  <si>
    <t>U jediničnu cijenu uračunati sva pomoćna i osnovna sredstva, materijal i rad potreban za izvedbu radova, osiguranju mjera HTZ i transporta. Nuditi gotov proizvod sa uračunatim rezanjima, prilagođavanj površina gabaritima, spojnim spredstvima (ljepilo), masama za fugiranje i sl. Uračunati izradu i postavljanje sokla, kutnih letava oko otvora i na vertikalnim spojevima zida i sl.U cijenu uračunati fugiranje svih kuteva (spojeva) keramike, pripadajućim silikonom za fugiranje _x000D_Nuditi hrastov parket I klase. Načinu postavljanja  po odabiru investitora. Obračun po stvarnoj količini ugrađenog parketa.</t>
  </si>
  <si>
    <t>U jediničnu cijenu uračunati sva pomoćna i osnovna sredstva, materijal i rad potreban za izvedbu radova, osiguranju mjera HTZ i transporta.</t>
  </si>
  <si>
    <t>12.</t>
  </si>
  <si>
    <t>SANITARNA OPREMA</t>
  </si>
  <si>
    <t>KERAMIČARSKI RADOVI</t>
  </si>
  <si>
    <t>12.1.</t>
  </si>
  <si>
    <t>12.2.</t>
  </si>
  <si>
    <t>UKUPNO RADOVI UREĐENJA PROSTORA NETO :</t>
  </si>
  <si>
    <t>Zagreb, ožujak 2019. godine.</t>
  </si>
  <si>
    <t>DUBROVAČKO-NERETVANSKA</t>
  </si>
  <si>
    <t>GRAD DUBROVNIK</t>
  </si>
  <si>
    <t>TROŠKOVNIK ADAPTACIJE I UREĐENJE PROSTORA PODRUČNE JEDINICE DUBROVNIK</t>
  </si>
  <si>
    <t>Ulica doktora A. Starčevića 2</t>
  </si>
  <si>
    <t>P + 1</t>
  </si>
  <si>
    <t xml:space="preserve">prizemlje i kat </t>
  </si>
  <si>
    <t>Pozicija prostora u objektu:</t>
  </si>
  <si>
    <t>f 6,35x0,8 (debljina izolacije 10 mm)</t>
  </si>
  <si>
    <t>f 9,52x0,8 (debljina izolacije 13 mm)</t>
  </si>
  <si>
    <r>
      <t xml:space="preserve">tip </t>
    </r>
    <r>
      <rPr>
        <b/>
        <sz val="11"/>
        <rFont val="Calibri"/>
        <family val="2"/>
        <charset val="238"/>
        <scheme val="minor"/>
      </rPr>
      <t>HL 138 DN32 x f20</t>
    </r>
    <r>
      <rPr>
        <sz val="11"/>
        <rFont val="Calibri"/>
        <family val="2"/>
        <charset val="238"/>
        <scheme val="minor"/>
      </rPr>
      <t xml:space="preserve"> </t>
    </r>
    <r>
      <rPr>
        <b/>
        <sz val="11"/>
        <rFont val="Calibri"/>
        <family val="2"/>
        <charset val="238"/>
        <scheme val="minor"/>
      </rPr>
      <t>mm</t>
    </r>
  </si>
  <si>
    <r>
      <rPr>
        <sz val="11"/>
        <rFont val="Calibri"/>
        <family val="2"/>
        <charset val="238"/>
        <scheme val="minor"/>
      </rPr>
      <t xml:space="preserve">Dobava i ugradnja </t>
    </r>
    <r>
      <rPr>
        <b/>
        <sz val="11"/>
        <rFont val="Calibri"/>
        <family val="2"/>
        <charset val="238"/>
        <scheme val="minor"/>
      </rPr>
      <t xml:space="preserve">polivinilske cijevi </t>
    </r>
  </si>
  <si>
    <t xml:space="preserve">Demontaža sanitarne opreme u sanitarnom čvoru. Radove izvodi kvalificirani radnik. U cijenu je uključeno slaganje, utovar, odvoz i pažljivi istovar na registriranoj deponiji otpadnog materijala udaljenu do 10 km, plaćanje potrebnih taksi za ovu vrstu otpadnog materijala. Obračun po komadu. </t>
  </si>
  <si>
    <t>Skidanje postojećih  podnih keramičkih pločica u sanitarnom čvoru radi ugradnje novih podnih pločica. Stavka uključuje sav potreban rad i materijal, pomoćne skele i konstrukcije te utovar, odvoz i istovar  na registriranoj deponiji otpadnog materijala udaljenu do 10 km, plaćanje potrebnih taksi za ovu vrstu otpadnog materijala. Obračun po m2 skinutih pločica.</t>
  </si>
  <si>
    <t>Pažljivo štemanje i izrada šliceva na vanjskim površinama vanjskog ulaznog pročelja na spoju nad temeljnog zida i vanjskog nosivog zida te spoja zida i konzolnog vijenca, u svrhu brtvljenja i izrade hidroizolacijskog premaza.  Stavka uključuje struganje (brušenje) postojećeg završnog sloja vanjske žbuke iznad nadtemeljnog zida odnosno vijenca, čišćenje-šlicanje spoja zida s nadtemeljem odnosno vijencem te otprašivanje, uključen sav potreban rad i materijal, pomoćne skele i konstrukcije te utovar, odvoz i istovar  na registriranoj deponiji otpadnog materijala udaljenu do 10 km, plaćanje potrebnih taksi za ovu vrstu otpadnog materijala. Obračun po m' .</t>
  </si>
  <si>
    <t>U jediničnu cijenu zidarskih radova uračunati sav potreban rad i materijal, sve transporte, zaštitu od atmosferskih utjecaja, korištenje radne skele i sl. Uračunati grubo čišćenje te uklanjanje otpadaka i osiguranje mjera zaštite na radu.Kod izvedbe estriha izvođač je dužan zatražiti od nadzornog inženjera visinske kote, te ih u naravi usaglasiti sa projektnim zadacima. Obavezna provjera isušenosti estriha prije postavljanja podova.Obračun po m3(m2) ugrađenog materijala.</t>
  </si>
  <si>
    <t xml:space="preserve">biti maksimalno 5 % ili 1-1,5 bar. Radni medij </t>
  </si>
  <si>
    <t>Dobava, ugradnja i spajanje zidnih i stropnih svjetiljki (plafonjere) s grlom E27 i štedne žarulje 11 W u dnevnoj sobi, ulaznom hodniku i radnoj kuhinji. U cijenu uključen i napojni kabel prosječne dužine 5,00 m po rasvjetnom mjestu te sva potrebna štemanja za provlačenje novih instalacija, krpanja nakon postavljenih instalacija i svi potrebni radovi i materijali do potpune funkcionalnisti. Obračun po komadu.</t>
  </si>
  <si>
    <t>Dobava materijala i izrada pregradnog zida od gips kartonskim ploča s  obostranim oblaganjem s dvostrukim slojem gips kartonskih ploča debljine 12 ,5 mm, ukupne debljine zida  10 cm. Međuprostor između ploča popuniti pločama od hidrofobizirane mineralne vune debljine 8 cm kao Knauf Insulation DP 5 mak. L=0,035 W/mK. i obostrano postavljenom PVC folijom. Sve izvesti prema pravilima struke i prema uputama proizvođača GK ploča. U cijeni stavke uključen sav potreban rad i materijal te potrebne skele i i konstrukcije, bandažiranje spojeva te čišćenje prostora nakon izvedenih radova, do potpune gotovosti zida. Na mjestima ovjesa visećih elemenata  predvidjeti potrebna ojačanja u konstrukciji. Obračun po m2 izvedenog pregradnog zida s odbijanjem otvora za vrata u zidu.</t>
  </si>
  <si>
    <t xml:space="preserve">Izrada, dobava i ugradba staklenih stijena s ostakljenim jednokrilnim ratima od petkomornog PVC  profila, ostakljenje  IZO  staklom. Doprozornik i okvir stijene, te pokrovne letvice izrađeni su iz PVC-a s 'kompletnim stolarskim okovom s »Oliva« ili »Baketa« zatvaračem.Dokazana zvučna izolacija Rw =32 Db, a koef. Prolaza topline U =1,1m2K. 'Ostakljenje IZO staklom d=(4+16+4) mm uključeno u stavku.  Sve ostalo prema tehničkim uvjetima. Ugradnja uključuje dopremu kompletnog prozora fco gradilište,'stolarsku ugradbu, stolarsko sastavljanje kod ugradnje složenijih prozora sa svim potrebnim pomočnim materijalom i priborom, uključujući ekspandirajuću spužvastu traku (RAL ugradnja) koja se bočno lijepi na doprozornik.Traka je paropropusna i vodonepropusna. U cijenu uključen sav potreban rad i materija, pomoćne skele i konstrukcije, do potpune gotovosti. </t>
  </si>
  <si>
    <t>Vanjska jedinica kao: “Mitsubishi“ MXZ-2D53VA</t>
  </si>
  <si>
    <t>Mitsubishi Electric MSZ-SF25VE</t>
  </si>
  <si>
    <t>Mitsubishi Electric MSZ-SF35VE</t>
  </si>
  <si>
    <r>
      <t xml:space="preserve">Proizvođač i tip kao: </t>
    </r>
    <r>
      <rPr>
        <b/>
        <sz val="11"/>
        <rFont val="Calibri"/>
        <family val="2"/>
        <charset val="238"/>
        <scheme val="minor"/>
      </rPr>
      <t>“ARMACELL”</t>
    </r>
  </si>
  <si>
    <t>Radove na rušenjima pojedinih dijelova poslovnog prostoraizvesti pažljivo. Sačuvati sve konstruktivne elemente u neposrednoj blizini rušenja. Sav iskoristivi materijal posložiti, spremiti i zaštititi. Prije početka radova od nadležnih tijela zatražiti određivanje mjesta za odlaganje, kako ne bi došlo do nepotrebnog preslagivanja istog, na račun i u režiji izvođača. Poduzeti sve radnje osiguranja dijelova koji se ruše ili demontiraju te primjeniti sve Zakonom propisane zaštite na radu.</t>
  </si>
  <si>
    <t>Dobava materijala i izrada obloge vanjskog zida od vodootpornih gips kartonskih ploča jednostrukim slojem gips kartonskih ploča debljine 12 ,5 mm, ukupne debljine obloge do 6,5 cm. Obloga se izvodi na odgovarajućoj pripadajućoj podkonstrukciji. Međuprostor između ploča i postojećeg vanjskog popuniti pločama od hidrofobizirane mineralne vune debljine 5 cm kao Knauf Insulation DP 5 mak. L=0,035 W/mK. i  postavljenom PVC folijom s unutarnje strane. Sve izvesti prema pravilima struke i prema uputama proizvođača GK ploča. U cijeni stavke uključen sav potreban rad i materijal te potrebne skele i i konstrukcije, bandažiranje spojeva te čišćenje prostora nakon izvedenih radova, do potpune gotovosti zida. Na mjestima ovjesa visećih elemenata  predvidjeti potrebna ojačanja u konstrukciji. Obračun po m2 izvedene obloge  zida s odbijanjem otvora za prozore. Obračun po m2 izvedne obloge.</t>
  </si>
  <si>
    <t>Izrada završnog sloja vanjske fasadne akrilne žbuke karakteristika kao "Samoborka" ili jednakovrijedno, veličine zrna 1,5 mm, u boji i tonu kao postojeća fasadna žbuka. Završni sloj žbuke izvodi se na mjestima gdje je prethodno izvedene hidoizolacijski sloj. U cijenu uračunati impregnacijski premaz, u svemu prema uputi proizvođača, te sav osnovni i pomoćni materijal i rad te radna skela.                                Obračun po m2.                                       Jednakovrijedno:  _______________________________</t>
  </si>
  <si>
    <t>Dobava i ugradnja unutarnjih kamenih prozorskih klupčica kvalitete kao kamen "sivac" ili jednakovrijedno. Stavka uključuje dobavu klupčice sa svim potrebnim dodacima i elementima te montažu klupćice s, uključen sav potreban rad i materijal do potpune gotovosti. Obračun po komadu. Jednakovrijedno: __________________________</t>
  </si>
  <si>
    <t>Izrada hidroizolacije poda dvorane i sanitarnog čvora na postojećem sloju estriha te uz bočne zidove visine cca 20 cm. Izolaciju izvesti na opranu i očišćenu podlogu. Hidroizolacija se sastoji od dva sloja visoko elastičnog dvokomponentnog cementnog morta svaki debljine min. 2 mm. U prvi sloj se utisne alkalno otporna mrežica veličine oka 4-5 mm. Na spoju poda i zida treba ugraditi poliestersku gumiranu traku s alkalno otpornim filcem. Trake se međusobno lijepe posebnim ljepilom. Izolacija kao Maperelastic   ili jednakovrijedan proizvod.       U cijenu uračunati vrijednosti svog osnovnog i pomoćnog materijala i rada. Obračun po m2 tlocrtne površine. Jednakovrijedno: ______________________________</t>
  </si>
  <si>
    <t>Brtvljenje (reške) na spoju vanjskog zida i nad temeljnog zida te vanjskog zida i konzolnog vijenca Jednokomponentna akrilna masa za brtvljenje u vodenoj disperziji krakteristika kao Mapeflex AC4 ili jednakovrijedan proizvod. Masa se ugrađuje u prethodno izvedene i očišćene šliceve u svemu prema uputstvima proizvođača, uključen sav potreban rad i materijal te radna skela. Obračun po m'. Jednakovrijedno:  _________________________________</t>
  </si>
  <si>
    <t>Izrada sloja hidroizolacije materijalom na bazi cementa karakteristika kao Sikalastik 156 ili jednakovrijedan proizvod koje se na nosi na spoju vanjskog zida i nadtemeljnog zida, vanjskog zida i konzolnog vijenca na vanjskim fasadnim površinama te spoja pješačke staze sa vanjskim kamenim zidom. Hidroizolacijski sloj se nanosi nakon što je reške prethodno zabrtvljene odgovarajućim brtvljenim materijalom odnosno nakon izvedene nove betonske staze ispred ulaznog pročelja zgrade. Hidroizolacijski sloj nanosi se u širini od cca 25-30 cm. Ugradnja u svemu prema uputstvima proizvođača, uključen sav potreban rad i materijal te radna skela.                Obračun po m2 izvedene hidroizolacije. Jednakovrijedno: _______________________________________</t>
  </si>
  <si>
    <t>Dobava, ugradnja i spajanje stropne svjetiljke u kupaonici, opalni pokrov, tip kao SITECO EUROPLEX TC, IP65, komplet sa izvorom svjetlosti 2xTC-LEL 18W, cod. 5LS23472TR ili jednakovrijedan proizvod. U cijenu uključen i napojni kabel prosječne dužine 5,00 m po rasvjetnom mjestu te sva potrebna štemanja za provlačenje novih instalacija, krpanja nakon postavljenih instalacija i svi potrebni radovi i materijali do potpune funkcionalnisti. Obračun po komadu.                                                                     Jednakovrijedno: ___________________________</t>
  </si>
  <si>
    <t>MINISTARSTVO HRVATSKIH BRANITELJA</t>
  </si>
  <si>
    <t>Ministarstvo hrvatskih branitelja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</si>
</sst>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n&quot;_-;\-* #,##0.00\ &quot;kn&quot;_-;_-* &quot;-&quot;??\ &quot;kn&quot;_-;_-@_-"/>
    <numFmt numFmtId="164" formatCode="#,##0.00\ &quot;kn&quot;"/>
    <numFmt numFmtId="165" formatCode="_-* #,##0.00\ [$kn-41A]_-;\-* #,##0.00\ [$kn-41A]_-;_-* &quot;-&quot;??\ [$kn-41A]_-;_-@_-"/>
  </numFmts>
  <fonts count="15">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11"/>
      <name val="Times New Roman"/>
      <family val="1"/>
      <charset val="238"/>
    </font>
    <font>
      <b/>
      <sz val="12"/>
      <color theme="1"/>
      <name val="Times New Roman"/>
      <family val="1"/>
      <charset val="238"/>
    </font>
    <font>
      <sz val="11"/>
      <name val="Calibri"/>
      <family val="2"/>
      <charset val="238"/>
      <scheme val="minor"/>
    </font>
    <font>
      <sz val="10"/>
      <name val="Arial"/>
      <family val="2"/>
      <charset val="238"/>
    </font>
    <font>
      <sz val="10"/>
      <name val="Arial CE"/>
      <family val="2"/>
      <charset val="238"/>
    </font>
    <font>
      <sz val="11"/>
      <name val="TopazFEF"/>
    </font>
    <font>
      <b/>
      <sz val="11"/>
      <name val="Calibri"/>
      <family val="2"/>
      <charset val="238"/>
      <scheme val="minor"/>
    </font>
    <font>
      <u/>
      <sz val="11"/>
      <name val="Calibri"/>
      <family val="2"/>
      <charset val="238"/>
      <scheme val="minor"/>
    </font>
    <font>
      <vertAlign val="superscript"/>
      <sz val="11"/>
      <name val="Calibri"/>
      <family val="2"/>
      <charset val="238"/>
      <scheme val="minor"/>
    </font>
    <font>
      <b/>
      <i/>
      <sz val="11"/>
      <name val="Calibri"/>
      <family val="2"/>
      <charset val="238"/>
      <scheme val="minor"/>
    </font>
    <font>
      <i/>
      <sz val="1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24994659260841701"/>
      </bottom>
      <diagonal/>
    </border>
  </borders>
  <cellStyleXfs count="4">
    <xf numFmtId="0" fontId="0" fillId="0" borderId="0"/>
    <xf numFmtId="0" fontId="7" fillId="0" borderId="0"/>
    <xf numFmtId="0" fontId="9" fillId="0" borderId="0" applyProtection="0">
      <alignment horizontal="left" vertical="top"/>
    </xf>
    <xf numFmtId="0" fontId="8" fillId="0" borderId="0"/>
  </cellStyleXfs>
  <cellXfs count="149">
    <xf numFmtId="0" fontId="0" fillId="0" borderId="0" xfId="0"/>
    <xf numFmtId="0" fontId="6" fillId="2" borderId="0" xfId="0" quotePrefix="1" applyFont="1" applyFill="1" applyAlignment="1" applyProtection="1">
      <alignment horizontal="justify" vertical="top" wrapText="1"/>
    </xf>
    <xf numFmtId="0" fontId="6" fillId="2" borderId="0" xfId="0" quotePrefix="1" applyFont="1" applyFill="1" applyAlignment="1" applyProtection="1">
      <alignment horizontal="justify" vertical="justify" wrapText="1"/>
    </xf>
    <xf numFmtId="0" fontId="6" fillId="2" borderId="0" xfId="0" applyFont="1" applyFill="1" applyAlignment="1" applyProtection="1">
      <alignment horizontal="justify" vertical="top" wrapText="1"/>
    </xf>
    <xf numFmtId="0" fontId="6" fillId="2" borderId="0" xfId="0" applyFont="1" applyFill="1" applyBorder="1" applyAlignment="1" applyProtection="1">
      <alignment horizontal="justify" vertical="top" wrapText="1"/>
    </xf>
    <xf numFmtId="0" fontId="6" fillId="0" borderId="0" xfId="0" applyFont="1" applyProtection="1"/>
    <xf numFmtId="0" fontId="6" fillId="0" borderId="0" xfId="0" applyFont="1" applyBorder="1" applyAlignment="1" applyProtection="1">
      <alignment horizontal="center" vertical="top"/>
    </xf>
    <xf numFmtId="0" fontId="6" fillId="0" borderId="0" xfId="0" applyFont="1" applyBorder="1" applyAlignment="1" applyProtection="1">
      <alignment horizontal="left"/>
    </xf>
    <xf numFmtId="0" fontId="6" fillId="0" borderId="0" xfId="0" applyFont="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0" xfId="0" applyFont="1" applyFill="1" applyAlignment="1" applyProtection="1">
      <alignment vertical="top" wrapText="1"/>
    </xf>
    <xf numFmtId="0" fontId="6" fillId="0" borderId="0" xfId="0" applyFont="1" applyBorder="1" applyAlignment="1" applyProtection="1">
      <alignment horizontal="center"/>
    </xf>
    <xf numFmtId="4" fontId="6" fillId="2" borderId="0" xfId="0" applyNumberFormat="1" applyFont="1" applyFill="1" applyBorder="1" applyAlignment="1" applyProtection="1">
      <alignment horizontal="center"/>
    </xf>
    <xf numFmtId="2" fontId="6" fillId="0" borderId="0" xfId="0" applyNumberFormat="1" applyFont="1" applyBorder="1" applyAlignment="1" applyProtection="1">
      <alignment horizontal="center" wrapText="1"/>
    </xf>
    <xf numFmtId="2" fontId="6" fillId="0" borderId="0" xfId="0" applyNumberFormat="1" applyFont="1" applyBorder="1" applyAlignment="1" applyProtection="1">
      <alignment horizontal="center"/>
    </xf>
    <xf numFmtId="4" fontId="6" fillId="0" borderId="0" xfId="0" applyNumberFormat="1" applyFont="1" applyBorder="1" applyAlignment="1" applyProtection="1">
      <alignment horizontal="center"/>
    </xf>
    <xf numFmtId="0" fontId="6" fillId="2" borderId="0" xfId="0" applyFont="1" applyFill="1" applyBorder="1" applyAlignment="1" applyProtection="1">
      <alignment horizontal="center" vertical="top"/>
    </xf>
    <xf numFmtId="0" fontId="6" fillId="2" borderId="3" xfId="0" applyFont="1" applyFill="1" applyBorder="1" applyAlignment="1" applyProtection="1">
      <alignment horizontal="center"/>
    </xf>
    <xf numFmtId="0" fontId="6" fillId="2" borderId="0" xfId="0" applyFont="1" applyFill="1" applyBorder="1" applyAlignment="1" applyProtection="1">
      <alignment horizontal="center"/>
    </xf>
    <xf numFmtId="2" fontId="6" fillId="2" borderId="0" xfId="0" applyNumberFormat="1" applyFont="1" applyFill="1" applyBorder="1" applyAlignment="1" applyProtection="1">
      <alignment horizontal="center"/>
    </xf>
    <xf numFmtId="0" fontId="6" fillId="2" borderId="0" xfId="0" applyFont="1" applyFill="1" applyBorder="1" applyAlignment="1" applyProtection="1">
      <alignment horizontal="center" wrapText="1"/>
    </xf>
    <xf numFmtId="4" fontId="6" fillId="2" borderId="3" xfId="0" applyNumberFormat="1" applyFont="1" applyFill="1" applyBorder="1" applyAlignment="1" applyProtection="1">
      <alignment horizontal="center"/>
    </xf>
    <xf numFmtId="2" fontId="6" fillId="2" borderId="3" xfId="0" applyNumberFormat="1" applyFont="1" applyFill="1" applyBorder="1" applyAlignment="1" applyProtection="1">
      <alignment horizontal="center" wrapText="1"/>
    </xf>
    <xf numFmtId="2" fontId="6" fillId="2" borderId="3"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wrapText="1"/>
    </xf>
    <xf numFmtId="16" fontId="6" fillId="2" borderId="0" xfId="0" applyNumberFormat="1" applyFont="1" applyFill="1" applyBorder="1" applyAlignment="1" applyProtection="1">
      <alignment horizontal="center" vertical="top"/>
    </xf>
    <xf numFmtId="0" fontId="6" fillId="2" borderId="4" xfId="0" applyFont="1" applyFill="1" applyBorder="1" applyAlignment="1" applyProtection="1">
      <alignment horizontal="center"/>
    </xf>
    <xf numFmtId="4" fontId="6" fillId="2" borderId="6" xfId="0" applyNumberFormat="1" applyFont="1" applyFill="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wrapText="1"/>
    </xf>
    <xf numFmtId="0" fontId="6" fillId="0" borderId="3" xfId="0" applyFont="1" applyBorder="1" applyAlignment="1" applyProtection="1">
      <alignment horizontal="center"/>
    </xf>
    <xf numFmtId="2" fontId="6" fillId="0" borderId="3" xfId="0" applyNumberFormat="1" applyFont="1" applyBorder="1" applyAlignment="1" applyProtection="1">
      <alignment horizontal="center" wrapText="1"/>
    </xf>
    <xf numFmtId="2" fontId="6" fillId="0" borderId="4" xfId="0" applyNumberFormat="1" applyFont="1" applyBorder="1" applyAlignment="1" applyProtection="1">
      <alignment horizontal="center"/>
    </xf>
    <xf numFmtId="0" fontId="6" fillId="2" borderId="0" xfId="0" applyFont="1" applyFill="1" applyAlignment="1" applyProtection="1">
      <alignment horizontal="center" vertical="top"/>
    </xf>
    <xf numFmtId="0" fontId="6" fillId="2" borderId="0" xfId="0" applyFont="1" applyFill="1" applyProtection="1"/>
    <xf numFmtId="0" fontId="6" fillId="2" borderId="0" xfId="0" applyFont="1" applyFill="1" applyAlignment="1" applyProtection="1">
      <alignment horizontal="center" vertical="center"/>
    </xf>
    <xf numFmtId="0" fontId="6" fillId="3" borderId="0" xfId="0" applyFont="1" applyFill="1" applyBorder="1" applyAlignment="1" applyProtection="1">
      <alignment horizontal="left" vertical="top" wrapText="1"/>
    </xf>
    <xf numFmtId="2" fontId="6" fillId="2" borderId="0" xfId="0" applyNumberFormat="1" applyFont="1" applyFill="1" applyAlignment="1" applyProtection="1">
      <alignment horizontal="justify" vertical="top" wrapText="1"/>
    </xf>
    <xf numFmtId="4" fontId="6" fillId="2" borderId="0" xfId="0" applyNumberFormat="1" applyFont="1" applyFill="1" applyProtection="1"/>
    <xf numFmtId="0" fontId="6" fillId="2" borderId="0" xfId="0" applyFont="1" applyFill="1" applyAlignment="1" applyProtection="1">
      <alignment wrapText="1"/>
    </xf>
    <xf numFmtId="0" fontId="6" fillId="2" borderId="0" xfId="0" applyFont="1" applyFill="1" applyAlignment="1" applyProtection="1">
      <alignment horizontal="left" vertical="top" wrapText="1"/>
    </xf>
    <xf numFmtId="49" fontId="6" fillId="2" borderId="0" xfId="0" applyNumberFormat="1" applyFont="1" applyFill="1" applyBorder="1" applyAlignment="1" applyProtection="1">
      <alignment horizontal="center" vertical="top"/>
    </xf>
    <xf numFmtId="0" fontId="6" fillId="2" borderId="0" xfId="0" applyFont="1" applyFill="1" applyAlignment="1" applyProtection="1">
      <alignment horizontal="justify" vertical="center" wrapText="1"/>
    </xf>
    <xf numFmtId="4" fontId="6" fillId="2" borderId="3" xfId="0" applyNumberFormat="1" applyFont="1" applyFill="1" applyBorder="1" applyAlignment="1" applyProtection="1">
      <alignment horizontal="center" wrapText="1"/>
    </xf>
    <xf numFmtId="4" fontId="6" fillId="2" borderId="5" xfId="0" applyNumberFormat="1" applyFont="1" applyFill="1" applyBorder="1" applyAlignment="1" applyProtection="1">
      <alignment horizontal="center"/>
    </xf>
    <xf numFmtId="0" fontId="6" fillId="2" borderId="5" xfId="0" applyFont="1" applyFill="1" applyBorder="1" applyAlignment="1" applyProtection="1">
      <alignment horizontal="center"/>
    </xf>
    <xf numFmtId="0" fontId="6" fillId="2" borderId="0" xfId="0" applyFont="1" applyFill="1" applyBorder="1" applyProtection="1"/>
    <xf numFmtId="4" fontId="6" fillId="2" borderId="0" xfId="0" applyNumberFormat="1" applyFont="1" applyFill="1" applyBorder="1" applyAlignment="1" applyProtection="1">
      <alignment horizontal="center" wrapText="1"/>
    </xf>
    <xf numFmtId="4" fontId="6" fillId="0" borderId="3" xfId="0" applyNumberFormat="1" applyFont="1" applyBorder="1" applyAlignment="1" applyProtection="1">
      <alignment horizontal="center" wrapText="1"/>
    </xf>
    <xf numFmtId="4" fontId="6" fillId="0" borderId="3" xfId="0" applyNumberFormat="1" applyFont="1" applyBorder="1" applyAlignment="1" applyProtection="1">
      <alignment horizontal="center"/>
    </xf>
    <xf numFmtId="0" fontId="6" fillId="3" borderId="0" xfId="0" applyFont="1" applyFill="1" applyProtection="1"/>
    <xf numFmtId="0" fontId="6" fillId="0" borderId="0" xfId="0" applyFont="1" applyFill="1" applyBorder="1" applyAlignment="1" applyProtection="1">
      <alignment horizontal="right" vertical="top"/>
    </xf>
    <xf numFmtId="164" fontId="6" fillId="0" borderId="0" xfId="0" applyNumberFormat="1" applyFont="1" applyFill="1" applyBorder="1" applyAlignment="1" applyProtection="1">
      <alignment horizontal="right"/>
    </xf>
    <xf numFmtId="0" fontId="6" fillId="0" borderId="0" xfId="0" applyFont="1" applyAlignment="1" applyProtection="1">
      <alignment horizontal="center" vertical="center"/>
    </xf>
    <xf numFmtId="0" fontId="10" fillId="0" borderId="0" xfId="0" applyFont="1" applyProtection="1"/>
    <xf numFmtId="0" fontId="6" fillId="2" borderId="0" xfId="0" applyFont="1" applyFill="1" applyAlignment="1" applyProtection="1">
      <alignment horizontal="center" vertical="top" wrapText="1"/>
    </xf>
    <xf numFmtId="4" fontId="6" fillId="0" borderId="5" xfId="0" applyNumberFormat="1" applyFont="1" applyBorder="1" applyAlignment="1" applyProtection="1">
      <alignment horizontal="center" wrapText="1"/>
    </xf>
    <xf numFmtId="4" fontId="6" fillId="0" borderId="5" xfId="0" applyNumberFormat="1" applyFont="1" applyBorder="1" applyAlignment="1" applyProtection="1">
      <alignment horizontal="center"/>
    </xf>
    <xf numFmtId="0" fontId="6" fillId="0" borderId="0" xfId="0" applyFont="1" applyAlignment="1" applyProtection="1">
      <alignment vertical="top" wrapText="1"/>
    </xf>
    <xf numFmtId="0" fontId="6" fillId="0" borderId="0" xfId="0" applyFont="1" applyAlignment="1" applyProtection="1">
      <alignment horizontal="left" vertical="top" wrapText="1"/>
    </xf>
    <xf numFmtId="0" fontId="10" fillId="2" borderId="0" xfId="0" applyFont="1" applyFill="1" applyProtection="1"/>
    <xf numFmtId="0" fontId="10" fillId="2" borderId="0" xfId="0" applyFont="1" applyFill="1" applyAlignment="1" applyProtection="1">
      <alignment horizontal="center"/>
    </xf>
    <xf numFmtId="1" fontId="6" fillId="2" borderId="0" xfId="0" applyNumberFormat="1" applyFont="1" applyFill="1" applyAlignment="1" applyProtection="1">
      <alignment horizontal="center"/>
    </xf>
    <xf numFmtId="0" fontId="10" fillId="2" borderId="0" xfId="0" applyFont="1" applyFill="1" applyAlignment="1" applyProtection="1"/>
    <xf numFmtId="0" fontId="6" fillId="2" borderId="0" xfId="0" applyFont="1" applyFill="1" applyAlignment="1" applyProtection="1"/>
    <xf numFmtId="0" fontId="11" fillId="2" borderId="0" xfId="0" applyFont="1" applyFill="1" applyAlignment="1" applyProtection="1"/>
    <xf numFmtId="49" fontId="6" fillId="2" borderId="0" xfId="0" applyNumberFormat="1" applyFont="1" applyFill="1" applyAlignment="1" applyProtection="1"/>
    <xf numFmtId="0" fontId="6" fillId="2" borderId="0" xfId="0" applyFont="1" applyFill="1" applyAlignment="1" applyProtection="1">
      <alignment horizontal="left"/>
    </xf>
    <xf numFmtId="0" fontId="6" fillId="2" borderId="0" xfId="0" applyNumberFormat="1" applyFont="1" applyFill="1" applyAlignment="1" applyProtection="1">
      <alignment horizontal="center"/>
    </xf>
    <xf numFmtId="0" fontId="10" fillId="2" borderId="0" xfId="0" applyFont="1" applyFill="1" applyAlignment="1" applyProtection="1">
      <alignment horizontal="left"/>
    </xf>
    <xf numFmtId="0" fontId="6" fillId="2" borderId="0" xfId="2" applyFont="1" applyFill="1" applyAlignment="1" applyProtection="1">
      <alignment horizontal="justify" vertical="top" wrapText="1"/>
    </xf>
    <xf numFmtId="49" fontId="6" fillId="2" borderId="0" xfId="0" applyNumberFormat="1" applyFont="1" applyFill="1" applyAlignment="1" applyProtection="1">
      <alignment horizontal="center" vertical="top"/>
    </xf>
    <xf numFmtId="0" fontId="6" fillId="2" borderId="0" xfId="3" applyFont="1" applyFill="1" applyAlignment="1" applyProtection="1">
      <alignment horizontal="justify" vertical="top"/>
    </xf>
    <xf numFmtId="0" fontId="6" fillId="2" borderId="0" xfId="0" applyFont="1" applyFill="1" applyAlignment="1" applyProtection="1">
      <alignment vertical="top"/>
    </xf>
    <xf numFmtId="0" fontId="6" fillId="0" borderId="0" xfId="0" applyFont="1" applyBorder="1" applyAlignment="1" applyProtection="1">
      <alignment horizontal="center" vertical="center"/>
    </xf>
    <xf numFmtId="0" fontId="6" fillId="0" borderId="0" xfId="3" applyFont="1" applyFill="1" applyAlignment="1" applyProtection="1">
      <alignment horizontal="justify" vertical="center"/>
    </xf>
    <xf numFmtId="0" fontId="6" fillId="0" borderId="0" xfId="0" applyFont="1" applyBorder="1" applyAlignment="1" applyProtection="1">
      <alignment horizontal="center" vertical="center" wrapText="1"/>
    </xf>
    <xf numFmtId="164" fontId="6" fillId="2" borderId="0" xfId="0" applyNumberFormat="1" applyFont="1" applyFill="1" applyProtection="1"/>
    <xf numFmtId="164" fontId="6" fillId="0" borderId="0" xfId="0" applyNumberFormat="1" applyFont="1" applyProtection="1"/>
    <xf numFmtId="164" fontId="6" fillId="0" borderId="5" xfId="0" applyNumberFormat="1" applyFont="1" applyBorder="1" applyAlignment="1" applyProtection="1">
      <alignment horizontal="right" vertical="center"/>
    </xf>
    <xf numFmtId="0" fontId="6" fillId="0" borderId="0" xfId="3" applyFont="1" applyFill="1" applyAlignment="1" applyProtection="1">
      <alignment horizontal="left" vertical="center"/>
    </xf>
    <xf numFmtId="0" fontId="6" fillId="2" borderId="5" xfId="0"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0" borderId="3" xfId="0" applyFont="1" applyBorder="1" applyAlignment="1" applyProtection="1">
      <alignment horizontal="center" vertical="center"/>
    </xf>
    <xf numFmtId="0" fontId="10" fillId="3" borderId="0" xfId="0" applyFont="1" applyFill="1" applyAlignment="1" applyProtection="1">
      <alignment horizontal="right" vertical="center"/>
    </xf>
    <xf numFmtId="0" fontId="10" fillId="0" borderId="0" xfId="0" applyFont="1" applyAlignment="1" applyProtection="1">
      <alignment horizontal="right"/>
    </xf>
    <xf numFmtId="0" fontId="1" fillId="0" borderId="0" xfId="0" applyFont="1" applyAlignment="1" applyProtection="1">
      <alignment horizontal="center" vertical="top" wrapText="1"/>
    </xf>
    <xf numFmtId="0" fontId="0" fillId="0" borderId="0" xfId="0" applyProtection="1"/>
    <xf numFmtId="0" fontId="3" fillId="0" borderId="0" xfId="0" applyFont="1" applyAlignment="1" applyProtection="1">
      <alignment horizontal="center" vertical="top" wrapText="1"/>
    </xf>
    <xf numFmtId="0" fontId="1" fillId="0" borderId="0" xfId="0" applyFont="1" applyAlignment="1" applyProtection="1">
      <alignment horizontal="righ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vertical="top" wrapText="1"/>
    </xf>
    <xf numFmtId="0" fontId="0" fillId="0" borderId="0" xfId="0" applyBorder="1" applyAlignment="1" applyProtection="1">
      <alignment horizontal="left" wrapText="1"/>
    </xf>
    <xf numFmtId="0" fontId="0" fillId="0" borderId="0" xfId="0" applyAlignment="1" applyProtection="1">
      <alignment horizontal="right" vertical="top" wrapText="1"/>
    </xf>
    <xf numFmtId="0" fontId="0" fillId="0" borderId="0" xfId="0" applyAlignment="1" applyProtection="1">
      <alignment wrapText="1"/>
    </xf>
    <xf numFmtId="0" fontId="0" fillId="0" borderId="0" xfId="0" applyAlignment="1" applyProtection="1">
      <alignment horizontal="left" wrapText="1"/>
    </xf>
    <xf numFmtId="0" fontId="0" fillId="0" borderId="0" xfId="0" applyAlignment="1" applyProtection="1">
      <alignment horizontal="left"/>
    </xf>
    <xf numFmtId="0" fontId="1" fillId="0" borderId="0" xfId="0" applyFont="1" applyAlignment="1" applyProtection="1">
      <alignment horizontal="right" wrapText="1"/>
    </xf>
    <xf numFmtId="0" fontId="1" fillId="0" borderId="0" xfId="0" applyFont="1" applyAlignment="1" applyProtection="1">
      <alignment horizontal="left" wrapText="1"/>
    </xf>
    <xf numFmtId="0" fontId="1" fillId="0" borderId="0" xfId="0" applyFont="1" applyAlignment="1" applyProtection="1">
      <alignment wrapText="1"/>
    </xf>
    <xf numFmtId="0" fontId="1" fillId="0" borderId="0" xfId="0" applyFont="1" applyAlignment="1" applyProtection="1">
      <alignment horizontal="left"/>
    </xf>
    <xf numFmtId="0" fontId="1" fillId="0" borderId="0" xfId="0" applyFont="1" applyAlignment="1" applyProtection="1">
      <alignment vertical="top"/>
    </xf>
    <xf numFmtId="0" fontId="2" fillId="0" borderId="0" xfId="0" applyFont="1" applyFill="1" applyAlignment="1" applyProtection="1">
      <alignment horizontal="left" vertical="top" wrapText="1"/>
    </xf>
    <xf numFmtId="0" fontId="1" fillId="0" borderId="0" xfId="0" quotePrefix="1" applyFont="1" applyAlignment="1" applyProtection="1">
      <alignment vertical="top" wrapText="1"/>
    </xf>
    <xf numFmtId="0" fontId="1" fillId="0" borderId="0" xfId="0" applyFont="1" applyAlignment="1" applyProtection="1">
      <alignment vertical="top" wrapText="1"/>
    </xf>
    <xf numFmtId="0" fontId="0" fillId="0" borderId="2" xfId="0" applyBorder="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Alignment="1" applyProtection="1">
      <alignment horizontal="center" wrapText="1"/>
    </xf>
    <xf numFmtId="0" fontId="1" fillId="0" borderId="0" xfId="0" applyFont="1" applyAlignment="1" applyProtection="1">
      <alignment horizontal="right" vertical="top" wrapText="1"/>
    </xf>
    <xf numFmtId="0" fontId="1" fillId="0" borderId="0" xfId="0" applyFont="1" applyAlignment="1" applyProtection="1">
      <alignment horizontal="left" vertical="top" wrapText="1"/>
    </xf>
    <xf numFmtId="0" fontId="1" fillId="0" borderId="0" xfId="0" applyFont="1" applyAlignment="1" applyProtection="1">
      <alignment horizontal="right" wrapText="1"/>
    </xf>
    <xf numFmtId="165" fontId="2" fillId="0" borderId="1" xfId="0" applyNumberFormat="1" applyFont="1" applyBorder="1" applyAlignment="1" applyProtection="1">
      <alignment horizontal="center" vertical="center" wrapText="1"/>
    </xf>
    <xf numFmtId="44" fontId="2" fillId="0" borderId="1" xfId="0" applyNumberFormat="1" applyFont="1" applyBorder="1" applyAlignment="1" applyProtection="1">
      <alignment horizontal="center" wrapText="1"/>
    </xf>
    <xf numFmtId="4" fontId="4" fillId="0" borderId="0" xfId="0" applyNumberFormat="1" applyFont="1" applyAlignment="1" applyProtection="1">
      <alignment horizontal="left" vertical="top" wrapText="1"/>
    </xf>
    <xf numFmtId="0" fontId="4" fillId="0" borderId="0" xfId="0" applyFont="1" applyAlignment="1" applyProtection="1">
      <alignment horizontal="left" wrapText="1"/>
    </xf>
    <xf numFmtId="0" fontId="4" fillId="0" borderId="1" xfId="0" applyFont="1" applyBorder="1" applyAlignment="1" applyProtection="1">
      <alignment horizontal="left" wrapText="1"/>
    </xf>
    <xf numFmtId="0" fontId="1" fillId="0" borderId="0" xfId="0" applyFont="1" applyAlignment="1" applyProtection="1">
      <alignment horizontal="center" vertical="top" wrapText="1"/>
    </xf>
    <xf numFmtId="0" fontId="2" fillId="0" borderId="0" xfId="0" applyFont="1" applyAlignment="1" applyProtection="1">
      <alignment horizontal="center" vertical="top" wrapText="1"/>
    </xf>
    <xf numFmtId="0" fontId="3" fillId="0" borderId="0" xfId="0" applyFont="1" applyAlignment="1" applyProtection="1">
      <alignment horizontal="center" vertical="top" wrapText="1"/>
    </xf>
    <xf numFmtId="0" fontId="1" fillId="0" borderId="0" xfId="0" applyFont="1" applyAlignment="1" applyProtection="1">
      <alignment horizontal="left" wrapText="1"/>
    </xf>
    <xf numFmtId="0" fontId="1" fillId="0" borderId="1" xfId="0" applyFont="1" applyBorder="1" applyAlignment="1" applyProtection="1">
      <alignment horizontal="left" wrapText="1"/>
    </xf>
    <xf numFmtId="0" fontId="4" fillId="0" borderId="0" xfId="0" applyFont="1" applyAlignment="1" applyProtection="1">
      <alignment horizontal="left" vertical="top" wrapText="1"/>
    </xf>
    <xf numFmtId="0" fontId="1" fillId="0" borderId="0" xfId="0" quotePrefix="1" applyFont="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Alignment="1" applyProtection="1">
      <alignment horizontal="left" vertical="top" wrapText="1"/>
    </xf>
    <xf numFmtId="0" fontId="1" fillId="0" borderId="0" xfId="0" quotePrefix="1" applyFont="1" applyAlignment="1" applyProtection="1">
      <alignment horizontal="left" vertical="top"/>
    </xf>
    <xf numFmtId="0" fontId="13" fillId="0" borderId="0" xfId="0" applyFont="1" applyAlignment="1" applyProtection="1">
      <alignment horizontal="center" vertical="center"/>
    </xf>
    <xf numFmtId="164" fontId="6" fillId="0" borderId="3" xfId="0" applyNumberFormat="1" applyFont="1" applyBorder="1" applyAlignment="1" applyProtection="1">
      <alignment horizontal="right" vertical="center"/>
    </xf>
    <xf numFmtId="0" fontId="10" fillId="3" borderId="0" xfId="0" applyFont="1" applyFill="1" applyAlignment="1" applyProtection="1">
      <alignment horizontal="center" vertical="center"/>
    </xf>
    <xf numFmtId="0" fontId="6" fillId="3" borderId="0" xfId="0" applyFont="1" applyFill="1" applyBorder="1" applyAlignment="1" applyProtection="1">
      <alignment horizontal="right" vertical="top"/>
    </xf>
    <xf numFmtId="164" fontId="6" fillId="3" borderId="0" xfId="0" applyNumberFormat="1" applyFont="1" applyFill="1" applyBorder="1" applyAlignment="1" applyProtection="1">
      <alignment horizontal="right"/>
    </xf>
    <xf numFmtId="0" fontId="6" fillId="2" borderId="0" xfId="0" applyFont="1" applyFill="1" applyAlignment="1" applyProtection="1">
      <alignment horizontal="center" vertical="center"/>
    </xf>
    <xf numFmtId="0" fontId="14" fillId="2" borderId="0" xfId="0" applyFont="1" applyFill="1" applyBorder="1" applyAlignment="1" applyProtection="1">
      <alignment horizontal="justify" vertical="top" wrapText="1"/>
    </xf>
    <xf numFmtId="0" fontId="6" fillId="3" borderId="0" xfId="0" applyFont="1" applyFill="1" applyBorder="1" applyAlignment="1" applyProtection="1">
      <alignment horizontal="left" vertical="center" wrapText="1"/>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4" fontId="6" fillId="3" borderId="0" xfId="0" applyNumberFormat="1" applyFont="1" applyFill="1" applyBorder="1" applyAlignment="1" applyProtection="1">
      <alignment horizontal="right"/>
    </xf>
    <xf numFmtId="0" fontId="6" fillId="0" borderId="0" xfId="0" applyFont="1" applyAlignment="1" applyProtection="1">
      <alignment horizontal="center"/>
    </xf>
    <xf numFmtId="164" fontId="6" fillId="3" borderId="4" xfId="0" applyNumberFormat="1" applyFont="1" applyFill="1" applyBorder="1" applyAlignment="1" applyProtection="1">
      <alignment horizontal="right" vertical="center"/>
    </xf>
    <xf numFmtId="0" fontId="6" fillId="3" borderId="4" xfId="0" applyFont="1" applyFill="1" applyBorder="1" applyAlignment="1" applyProtection="1">
      <alignment horizontal="right" vertical="center"/>
    </xf>
    <xf numFmtId="0" fontId="6" fillId="0" borderId="3" xfId="0" applyFont="1" applyBorder="1" applyAlignment="1" applyProtection="1">
      <alignment horizontal="right" vertical="center"/>
    </xf>
    <xf numFmtId="0" fontId="14" fillId="2" borderId="0" xfId="0" applyFont="1" applyFill="1" applyBorder="1" applyAlignment="1" applyProtection="1">
      <alignment horizontal="left" vertical="top" wrapText="1"/>
    </xf>
    <xf numFmtId="0" fontId="6" fillId="0" borderId="0" xfId="0" applyFont="1" applyAlignment="1" applyProtection="1">
      <alignment horizontal="center" vertical="center"/>
    </xf>
    <xf numFmtId="0" fontId="14" fillId="2" borderId="0" xfId="0" applyFont="1" applyFill="1" applyBorder="1" applyAlignment="1" applyProtection="1">
      <alignment horizontal="justify" vertical="center" wrapText="1"/>
    </xf>
    <xf numFmtId="0" fontId="6" fillId="2" borderId="0" xfId="0" applyFont="1" applyFill="1" applyAlignment="1" applyProtection="1">
      <alignment horizontal="left"/>
    </xf>
    <xf numFmtId="0" fontId="10" fillId="2" borderId="0" xfId="0" applyFont="1" applyFill="1" applyAlignment="1" applyProtection="1">
      <alignment horizontal="left"/>
    </xf>
  </cellXfs>
  <cellStyles count="4">
    <cellStyle name="Normal 3" xfId="1"/>
    <cellStyle name="Normal_Okončana.sit-troškovnik" xfId="2"/>
    <cellStyle name="Normal_Okončana.sit-troškovnik_Sheet1" xfId="3"/>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409424</xdr:colOff>
      <xdr:row>0</xdr:row>
      <xdr:rowOff>155193</xdr:rowOff>
    </xdr:from>
    <xdr:to>
      <xdr:col>2</xdr:col>
      <xdr:colOff>308741</xdr:colOff>
      <xdr:row>4</xdr:row>
      <xdr:rowOff>140916</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321" y="155193"/>
          <a:ext cx="556213" cy="747723"/>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view="pageLayout" zoomScale="115" zoomScaleNormal="100" zoomScalePageLayoutView="115" workbookViewId="0">
      <selection activeCell="E52" sqref="E52:G52"/>
    </sheetView>
  </sheetViews>
  <sheetFormatPr defaultColWidth="9.140625" defaultRowHeight="15"/>
  <cols>
    <col min="1" max="1" width="9.140625" style="89"/>
    <col min="2" max="2" width="9.140625" style="89" customWidth="1"/>
    <col min="3" max="3" width="9.140625" style="89"/>
    <col min="4" max="4" width="1.28515625" style="89" customWidth="1"/>
    <col min="5" max="5" width="16" style="89" customWidth="1"/>
    <col min="6" max="8" width="9.140625" style="89"/>
    <col min="9" max="9" width="13" style="89" customWidth="1"/>
    <col min="10" max="11" width="9.140625" style="89" customWidth="1"/>
    <col min="12" max="16384" width="9.140625" style="89"/>
  </cols>
  <sheetData>
    <row r="1" spans="1:10" ht="15" customHeight="1">
      <c r="A1" s="88"/>
      <c r="B1" s="88"/>
      <c r="C1" s="88"/>
      <c r="D1" s="88"/>
      <c r="E1" s="88"/>
      <c r="F1" s="88"/>
      <c r="G1" s="88"/>
      <c r="H1" s="88"/>
      <c r="I1" s="88"/>
    </row>
    <row r="2" spans="1:10">
      <c r="A2" s="88"/>
      <c r="B2" s="88"/>
      <c r="C2" s="88"/>
      <c r="D2" s="88"/>
      <c r="E2" s="88"/>
      <c r="F2" s="88"/>
      <c r="G2" s="88"/>
      <c r="H2" s="88"/>
      <c r="I2" s="88"/>
    </row>
    <row r="3" spans="1:10">
      <c r="A3" s="88"/>
      <c r="B3" s="88"/>
      <c r="C3" s="88"/>
      <c r="D3" s="88"/>
      <c r="E3" s="88"/>
      <c r="F3" s="88"/>
      <c r="G3" s="88"/>
      <c r="H3" s="88"/>
      <c r="I3" s="88"/>
    </row>
    <row r="4" spans="1:10">
      <c r="A4" s="88"/>
      <c r="B4" s="88"/>
      <c r="C4" s="88"/>
      <c r="D4" s="88"/>
      <c r="E4" s="88"/>
      <c r="F4" s="88"/>
      <c r="G4" s="88"/>
      <c r="H4" s="88"/>
      <c r="I4" s="88"/>
    </row>
    <row r="5" spans="1:10">
      <c r="A5" s="119"/>
      <c r="B5" s="119"/>
      <c r="C5" s="119"/>
      <c r="D5" s="119"/>
      <c r="E5" s="88"/>
      <c r="F5" s="88"/>
      <c r="G5" s="88"/>
      <c r="H5" s="88"/>
      <c r="I5" s="88"/>
    </row>
    <row r="6" spans="1:10">
      <c r="A6" s="120" t="s">
        <v>0</v>
      </c>
      <c r="B6" s="120"/>
      <c r="C6" s="120"/>
      <c r="D6" s="120"/>
      <c r="E6" s="120"/>
      <c r="F6" s="88"/>
      <c r="G6" s="88"/>
      <c r="H6" s="88"/>
      <c r="I6" s="88"/>
    </row>
    <row r="7" spans="1:10" ht="15" customHeight="1">
      <c r="A7" s="120" t="s">
        <v>333</v>
      </c>
      <c r="B7" s="120"/>
      <c r="C7" s="120"/>
      <c r="D7" s="120"/>
      <c r="E7" s="120"/>
      <c r="F7" s="88"/>
      <c r="G7" s="88"/>
      <c r="H7" s="88"/>
      <c r="I7" s="88"/>
    </row>
    <row r="8" spans="1:10">
      <c r="A8" s="119" t="s">
        <v>61</v>
      </c>
      <c r="B8" s="119"/>
      <c r="C8" s="119"/>
      <c r="D8" s="119"/>
      <c r="E8" s="119"/>
      <c r="F8" s="88"/>
      <c r="G8" s="88"/>
      <c r="H8" s="88"/>
      <c r="I8" s="88"/>
    </row>
    <row r="9" spans="1:10">
      <c r="A9" s="88"/>
      <c r="B9" s="88"/>
      <c r="C9" s="88"/>
      <c r="D9" s="88"/>
      <c r="E9" s="88"/>
      <c r="F9" s="88"/>
      <c r="G9" s="88"/>
      <c r="H9" s="88"/>
      <c r="I9" s="88"/>
    </row>
    <row r="10" spans="1:10">
      <c r="A10" s="88"/>
      <c r="B10" s="88"/>
      <c r="C10" s="88"/>
      <c r="D10" s="88"/>
      <c r="E10" s="88"/>
      <c r="F10" s="88"/>
      <c r="G10" s="88"/>
      <c r="H10" s="88"/>
      <c r="I10" s="88"/>
    </row>
    <row r="11" spans="1:10" ht="15" customHeight="1">
      <c r="A11" s="88"/>
      <c r="B11" s="88"/>
      <c r="C11" s="88"/>
      <c r="D11" s="88"/>
      <c r="E11" s="88"/>
      <c r="F11" s="88"/>
      <c r="G11" s="88"/>
      <c r="H11" s="88"/>
      <c r="I11" s="88"/>
    </row>
    <row r="12" spans="1:10" ht="36" customHeight="1">
      <c r="A12" s="88"/>
      <c r="B12" s="121" t="s">
        <v>304</v>
      </c>
      <c r="C12" s="121"/>
      <c r="D12" s="121"/>
      <c r="E12" s="121"/>
      <c r="F12" s="121"/>
      <c r="G12" s="121"/>
      <c r="H12" s="121"/>
      <c r="I12" s="121"/>
    </row>
    <row r="13" spans="1:10" ht="15" customHeight="1">
      <c r="A13" s="88"/>
      <c r="B13" s="90"/>
      <c r="C13" s="90"/>
      <c r="D13" s="90"/>
      <c r="E13" s="90"/>
      <c r="F13" s="90"/>
      <c r="G13" s="90"/>
      <c r="H13" s="90"/>
      <c r="I13" s="90"/>
    </row>
    <row r="14" spans="1:10" ht="15" customHeight="1">
      <c r="A14" s="88"/>
      <c r="B14" s="90"/>
      <c r="C14" s="90"/>
      <c r="D14" s="90"/>
      <c r="E14" s="90"/>
      <c r="F14" s="90"/>
      <c r="G14" s="90"/>
      <c r="H14" s="90"/>
      <c r="I14" s="90"/>
    </row>
    <row r="15" spans="1:10" ht="15" customHeight="1">
      <c r="A15" s="91"/>
      <c r="B15" s="91"/>
      <c r="C15" s="91"/>
      <c r="D15" s="88"/>
      <c r="E15" s="88"/>
      <c r="F15" s="88"/>
      <c r="G15" s="88"/>
      <c r="H15" s="88"/>
      <c r="I15" s="88"/>
    </row>
    <row r="16" spans="1:10">
      <c r="A16" s="111" t="s">
        <v>2</v>
      </c>
      <c r="B16" s="111"/>
      <c r="C16" s="111"/>
      <c r="D16" s="88"/>
      <c r="E16" s="112" t="s">
        <v>334</v>
      </c>
      <c r="F16" s="112"/>
      <c r="G16" s="112"/>
      <c r="H16" s="112"/>
      <c r="I16" s="112"/>
      <c r="J16" s="112"/>
    </row>
    <row r="17" spans="1:10" ht="5.25" customHeight="1">
      <c r="A17" s="91"/>
      <c r="B17" s="91"/>
      <c r="C17" s="91"/>
      <c r="D17" s="88"/>
      <c r="E17" s="92"/>
      <c r="F17" s="92"/>
      <c r="G17" s="92"/>
      <c r="H17" s="92"/>
      <c r="I17" s="92"/>
      <c r="J17" s="93"/>
    </row>
    <row r="18" spans="1:10">
      <c r="A18" s="111" t="s">
        <v>3</v>
      </c>
      <c r="B18" s="111"/>
      <c r="C18" s="111"/>
      <c r="D18" s="88"/>
      <c r="E18" s="112">
        <v>95131524528</v>
      </c>
      <c r="F18" s="112"/>
      <c r="G18" s="112"/>
      <c r="H18" s="112"/>
      <c r="I18" s="112"/>
      <c r="J18" s="112"/>
    </row>
    <row r="19" spans="1:10">
      <c r="A19" s="91"/>
      <c r="B19" s="91"/>
      <c r="C19" s="91"/>
      <c r="D19" s="88"/>
      <c r="E19" s="92"/>
      <c r="F19" s="92"/>
      <c r="G19" s="92"/>
      <c r="H19" s="92"/>
      <c r="I19" s="92"/>
      <c r="J19" s="93"/>
    </row>
    <row r="20" spans="1:10">
      <c r="A20" s="111" t="s">
        <v>1</v>
      </c>
      <c r="B20" s="111"/>
      <c r="C20" s="111"/>
      <c r="D20" s="88"/>
      <c r="E20" s="112" t="s">
        <v>302</v>
      </c>
      <c r="F20" s="112"/>
      <c r="G20" s="112"/>
      <c r="H20" s="112"/>
      <c r="I20" s="112"/>
      <c r="J20" s="112"/>
    </row>
    <row r="21" spans="1:10" ht="5.25" customHeight="1">
      <c r="A21" s="91"/>
      <c r="B21" s="91"/>
      <c r="C21" s="91"/>
      <c r="D21" s="88"/>
      <c r="E21" s="92"/>
      <c r="F21" s="92"/>
      <c r="G21" s="92"/>
      <c r="H21" s="92"/>
      <c r="I21" s="92"/>
      <c r="J21" s="93"/>
    </row>
    <row r="22" spans="1:10" ht="15" customHeight="1">
      <c r="A22" s="111" t="s">
        <v>4</v>
      </c>
      <c r="B22" s="111"/>
      <c r="C22" s="111"/>
      <c r="D22" s="88"/>
      <c r="E22" s="112" t="s">
        <v>303</v>
      </c>
      <c r="F22" s="112"/>
      <c r="G22" s="112"/>
      <c r="H22" s="112"/>
      <c r="I22" s="112"/>
      <c r="J22" s="112"/>
    </row>
    <row r="23" spans="1:10" ht="5.25" customHeight="1">
      <c r="A23" s="91"/>
      <c r="B23" s="91"/>
      <c r="C23" s="91"/>
      <c r="D23" s="88"/>
      <c r="E23" s="92"/>
      <c r="F23" s="92"/>
      <c r="G23" s="92"/>
      <c r="H23" s="92"/>
      <c r="I23" s="92"/>
      <c r="J23" s="93"/>
    </row>
    <row r="24" spans="1:10">
      <c r="A24" s="111" t="s">
        <v>5</v>
      </c>
      <c r="B24" s="111"/>
      <c r="C24" s="111"/>
      <c r="D24" s="88"/>
      <c r="E24" s="112" t="s">
        <v>305</v>
      </c>
      <c r="F24" s="112"/>
      <c r="G24" s="112"/>
      <c r="H24" s="112"/>
      <c r="I24" s="112"/>
      <c r="J24" s="112"/>
    </row>
    <row r="25" spans="1:10" ht="5.25" customHeight="1">
      <c r="A25" s="91"/>
      <c r="B25" s="91"/>
      <c r="C25" s="91"/>
      <c r="D25" s="88"/>
      <c r="E25" s="92"/>
      <c r="F25" s="92"/>
      <c r="G25" s="92"/>
      <c r="H25" s="92"/>
      <c r="I25" s="92"/>
      <c r="J25" s="93"/>
    </row>
    <row r="26" spans="1:10">
      <c r="A26" s="111" t="s">
        <v>11</v>
      </c>
      <c r="B26" s="111"/>
      <c r="C26" s="111"/>
      <c r="D26" s="88"/>
      <c r="E26" s="112"/>
      <c r="F26" s="112"/>
      <c r="G26" s="112"/>
      <c r="H26" s="112"/>
      <c r="I26" s="112"/>
      <c r="J26" s="112"/>
    </row>
    <row r="27" spans="1:10" ht="5.25" customHeight="1">
      <c r="A27" s="91"/>
      <c r="B27" s="91"/>
      <c r="C27" s="91"/>
      <c r="D27" s="88"/>
      <c r="E27" s="92"/>
      <c r="F27" s="92"/>
      <c r="G27" s="92"/>
      <c r="H27" s="92"/>
      <c r="I27" s="92"/>
      <c r="J27" s="93"/>
    </row>
    <row r="28" spans="1:10">
      <c r="A28" s="111" t="s">
        <v>6</v>
      </c>
      <c r="B28" s="111"/>
      <c r="C28" s="111"/>
      <c r="D28" s="88"/>
      <c r="E28" s="116">
        <v>88.92</v>
      </c>
      <c r="F28" s="116"/>
      <c r="G28" s="116"/>
      <c r="H28" s="116"/>
      <c r="I28" s="116"/>
      <c r="J28" s="116"/>
    </row>
    <row r="29" spans="1:10" ht="5.25" customHeight="1">
      <c r="A29" s="91"/>
      <c r="B29" s="91"/>
      <c r="C29" s="91"/>
      <c r="D29" s="88"/>
      <c r="E29" s="92"/>
      <c r="F29" s="92"/>
      <c r="G29" s="92"/>
      <c r="H29" s="92"/>
      <c r="I29" s="92"/>
      <c r="J29" s="93"/>
    </row>
    <row r="30" spans="1:10">
      <c r="A30" s="111" t="s">
        <v>308</v>
      </c>
      <c r="B30" s="111"/>
      <c r="C30" s="111"/>
      <c r="D30" s="88"/>
      <c r="E30" s="112" t="s">
        <v>307</v>
      </c>
      <c r="F30" s="112"/>
      <c r="G30" s="112"/>
      <c r="H30" s="112"/>
      <c r="I30" s="112"/>
      <c r="J30" s="112"/>
    </row>
    <row r="31" spans="1:10" ht="5.25" customHeight="1">
      <c r="A31" s="91"/>
      <c r="B31" s="91"/>
      <c r="C31" s="91"/>
      <c r="D31" s="88"/>
      <c r="E31" s="92"/>
      <c r="F31" s="92"/>
      <c r="G31" s="92"/>
      <c r="H31" s="92"/>
      <c r="I31" s="92"/>
      <c r="J31" s="93"/>
    </row>
    <row r="32" spans="1:10">
      <c r="A32" s="111" t="s">
        <v>7</v>
      </c>
      <c r="B32" s="111"/>
      <c r="C32" s="111"/>
      <c r="D32" s="88"/>
      <c r="E32" s="112" t="s">
        <v>306</v>
      </c>
      <c r="F32" s="112"/>
      <c r="G32" s="112"/>
      <c r="H32" s="112"/>
      <c r="I32" s="112"/>
      <c r="J32" s="112"/>
    </row>
    <row r="33" spans="1:10" ht="5.25" customHeight="1">
      <c r="A33" s="91"/>
      <c r="B33" s="91"/>
      <c r="C33" s="91"/>
      <c r="D33" s="88"/>
      <c r="E33" s="92"/>
      <c r="F33" s="92"/>
      <c r="G33" s="92"/>
      <c r="H33" s="92"/>
      <c r="I33" s="92"/>
      <c r="J33" s="93"/>
    </row>
    <row r="34" spans="1:10" ht="15" customHeight="1">
      <c r="A34" s="111" t="s">
        <v>9</v>
      </c>
      <c r="B34" s="111"/>
      <c r="C34" s="111"/>
      <c r="D34" s="88"/>
      <c r="E34" s="112"/>
      <c r="F34" s="112"/>
      <c r="G34" s="112"/>
      <c r="H34" s="112"/>
      <c r="I34" s="112"/>
      <c r="J34" s="112"/>
    </row>
    <row r="35" spans="1:10" ht="5.25" customHeight="1">
      <c r="A35" s="91"/>
      <c r="B35" s="91"/>
      <c r="C35" s="91"/>
      <c r="D35" s="88"/>
      <c r="E35" s="92"/>
      <c r="F35" s="92"/>
      <c r="G35" s="92"/>
      <c r="H35" s="92"/>
      <c r="I35" s="92"/>
      <c r="J35" s="93"/>
    </row>
    <row r="36" spans="1:10">
      <c r="A36" s="111" t="s">
        <v>8</v>
      </c>
      <c r="B36" s="111"/>
      <c r="C36" s="111"/>
      <c r="D36" s="88"/>
      <c r="E36" s="124" t="s">
        <v>23</v>
      </c>
      <c r="F36" s="124"/>
      <c r="G36" s="124"/>
      <c r="H36" s="124"/>
      <c r="I36" s="124"/>
      <c r="J36" s="124"/>
    </row>
    <row r="37" spans="1:10">
      <c r="A37" s="91"/>
      <c r="B37" s="91"/>
      <c r="C37" s="91"/>
      <c r="D37" s="88"/>
      <c r="E37" s="92"/>
      <c r="F37" s="92"/>
      <c r="G37" s="92"/>
      <c r="H37" s="92"/>
      <c r="I37" s="92"/>
      <c r="J37" s="92"/>
    </row>
    <row r="38" spans="1:10" ht="15" customHeight="1">
      <c r="A38" s="91"/>
      <c r="B38" s="91"/>
      <c r="C38" s="91"/>
      <c r="D38" s="88"/>
      <c r="E38" s="122"/>
      <c r="F38" s="122"/>
      <c r="G38" s="122"/>
      <c r="H38" s="92"/>
      <c r="I38" s="92"/>
      <c r="J38" s="93"/>
    </row>
    <row r="39" spans="1:10" ht="15" customHeight="1">
      <c r="A39" s="111" t="s">
        <v>10</v>
      </c>
      <c r="B39" s="111"/>
      <c r="C39" s="111"/>
      <c r="D39" s="94"/>
      <c r="E39" s="123"/>
      <c r="F39" s="123"/>
      <c r="G39" s="123"/>
      <c r="H39" s="95"/>
      <c r="I39" s="95"/>
      <c r="J39" s="95"/>
    </row>
    <row r="40" spans="1:10" ht="15" customHeight="1">
      <c r="A40" s="91"/>
      <c r="B40" s="91"/>
      <c r="C40" s="91"/>
      <c r="D40" s="94"/>
      <c r="E40" s="122"/>
      <c r="F40" s="122"/>
      <c r="G40" s="122"/>
      <c r="H40" s="95"/>
      <c r="I40" s="95"/>
      <c r="J40" s="95"/>
    </row>
    <row r="41" spans="1:10" ht="15" customHeight="1">
      <c r="A41" s="111" t="s">
        <v>41</v>
      </c>
      <c r="B41" s="111"/>
      <c r="C41" s="111"/>
      <c r="D41" s="94"/>
      <c r="E41" s="123"/>
      <c r="F41" s="123"/>
      <c r="G41" s="123"/>
      <c r="H41" s="95"/>
      <c r="I41" s="95"/>
      <c r="J41" s="95"/>
    </row>
    <row r="42" spans="1:10" ht="15" customHeight="1">
      <c r="A42" s="96"/>
      <c r="B42" s="96"/>
      <c r="C42" s="96"/>
      <c r="D42" s="97"/>
      <c r="E42" s="122"/>
      <c r="F42" s="122"/>
      <c r="G42" s="122"/>
      <c r="H42" s="98"/>
      <c r="I42" s="98"/>
      <c r="J42" s="99"/>
    </row>
    <row r="43" spans="1:10">
      <c r="A43" s="96"/>
      <c r="B43" s="96"/>
      <c r="C43" s="91" t="s">
        <v>3</v>
      </c>
      <c r="D43" s="97"/>
      <c r="E43" s="123"/>
      <c r="F43" s="123"/>
      <c r="G43" s="123"/>
      <c r="H43" s="98"/>
      <c r="I43" s="98"/>
      <c r="J43" s="99"/>
    </row>
    <row r="44" spans="1:10" ht="15" customHeight="1">
      <c r="A44" s="96"/>
      <c r="B44" s="96"/>
      <c r="C44" s="96"/>
      <c r="D44" s="97"/>
      <c r="E44" s="117"/>
      <c r="F44" s="117"/>
      <c r="G44" s="117"/>
      <c r="H44" s="98"/>
      <c r="I44" s="98"/>
      <c r="J44" s="99"/>
    </row>
    <row r="45" spans="1:10" ht="15" customHeight="1">
      <c r="A45" s="111" t="s">
        <v>12</v>
      </c>
      <c r="B45" s="111"/>
      <c r="C45" s="111"/>
      <c r="D45" s="97"/>
      <c r="E45" s="118"/>
      <c r="F45" s="118"/>
      <c r="G45" s="118"/>
      <c r="H45" s="98"/>
      <c r="I45" s="98"/>
      <c r="J45" s="99"/>
    </row>
    <row r="46" spans="1:10" ht="15" customHeight="1">
      <c r="A46" s="100"/>
      <c r="B46" s="100"/>
      <c r="C46" s="100"/>
      <c r="D46" s="97"/>
      <c r="E46" s="108"/>
      <c r="F46" s="108"/>
      <c r="G46" s="108"/>
      <c r="H46" s="98"/>
      <c r="I46" s="98"/>
      <c r="J46" s="99"/>
    </row>
    <row r="47" spans="1:10" ht="15" customHeight="1">
      <c r="A47" s="113" t="s">
        <v>13</v>
      </c>
      <c r="B47" s="113"/>
      <c r="C47" s="113"/>
      <c r="D47" s="97"/>
      <c r="E47" s="109"/>
      <c r="F47" s="109"/>
      <c r="G47" s="109"/>
      <c r="H47" s="98"/>
      <c r="I47" s="98"/>
      <c r="J47" s="99"/>
    </row>
    <row r="48" spans="1:10" ht="15" customHeight="1">
      <c r="A48" s="100"/>
      <c r="B48" s="100"/>
      <c r="C48" s="100"/>
      <c r="D48" s="97"/>
      <c r="E48" s="109"/>
      <c r="F48" s="109"/>
      <c r="G48" s="109"/>
      <c r="H48" s="98"/>
      <c r="I48" s="98"/>
      <c r="J48" s="99"/>
    </row>
    <row r="49" spans="1:10" ht="15" customHeight="1">
      <c r="A49" s="100"/>
      <c r="B49" s="100"/>
      <c r="C49" s="100"/>
      <c r="D49" s="97"/>
      <c r="E49" s="109"/>
      <c r="F49" s="109"/>
      <c r="G49" s="109"/>
      <c r="H49" s="98"/>
      <c r="I49" s="98"/>
      <c r="J49" s="99"/>
    </row>
    <row r="50" spans="1:10">
      <c r="A50" s="113" t="s">
        <v>31</v>
      </c>
      <c r="B50" s="113"/>
      <c r="C50" s="113"/>
      <c r="D50" s="97"/>
      <c r="E50" s="114">
        <f>troškovnik!F381</f>
        <v>0</v>
      </c>
      <c r="F50" s="114"/>
      <c r="G50" s="114"/>
      <c r="H50" s="98"/>
      <c r="I50" s="98"/>
      <c r="J50" s="99"/>
    </row>
    <row r="51" spans="1:10" ht="15" customHeight="1">
      <c r="A51" s="100"/>
      <c r="B51" s="100"/>
      <c r="C51" s="100"/>
      <c r="D51" s="97"/>
      <c r="E51" s="101"/>
      <c r="F51" s="101"/>
      <c r="G51" s="101"/>
      <c r="H51" s="98"/>
      <c r="I51" s="98"/>
      <c r="J51" s="99"/>
    </row>
    <row r="52" spans="1:10">
      <c r="A52" s="113" t="s">
        <v>14</v>
      </c>
      <c r="B52" s="113"/>
      <c r="C52" s="113"/>
      <c r="D52" s="102"/>
      <c r="E52" s="115">
        <f>troškovnik!F383</f>
        <v>0</v>
      </c>
      <c r="F52" s="115"/>
      <c r="G52" s="115"/>
      <c r="H52" s="101"/>
      <c r="I52" s="101"/>
      <c r="J52" s="103"/>
    </row>
    <row r="53" spans="1:10" ht="15" customHeight="1">
      <c r="A53" s="100"/>
      <c r="B53" s="100"/>
      <c r="C53" s="100"/>
      <c r="D53" s="102"/>
      <c r="E53" s="101"/>
      <c r="F53" s="101"/>
      <c r="G53" s="101"/>
      <c r="H53" s="101"/>
      <c r="I53" s="101"/>
      <c r="J53" s="103"/>
    </row>
    <row r="54" spans="1:10" ht="15" customHeight="1">
      <c r="A54" s="104"/>
      <c r="B54" s="104"/>
      <c r="C54" s="104"/>
      <c r="D54" s="104"/>
      <c r="E54" s="110" t="s">
        <v>301</v>
      </c>
      <c r="F54" s="110"/>
      <c r="G54" s="110"/>
      <c r="H54" s="104"/>
      <c r="I54" s="104"/>
      <c r="J54" s="104"/>
    </row>
    <row r="55" spans="1:10" ht="15" customHeight="1"/>
    <row r="57" spans="1:10" ht="15" customHeight="1"/>
    <row r="59" spans="1:10" ht="15" customHeight="1"/>
    <row r="61" spans="1:10" ht="15" customHeight="1"/>
    <row r="64" spans="1:10" ht="15" customHeight="1"/>
  </sheetData>
  <sheetProtection password="ACCF" sheet="1" objects="1" scenarios="1"/>
  <protectedRanges>
    <protectedRange sqref="E38 E40 E42 E44 E46" name="Raspon2"/>
    <protectedRange sqref="E38 E40 E42 E44 E46" name="Raspon1"/>
  </protectedRanges>
  <mergeCells count="41">
    <mergeCell ref="A22:C22"/>
    <mergeCell ref="E22:J22"/>
    <mergeCell ref="A24:C24"/>
    <mergeCell ref="E24:J24"/>
    <mergeCell ref="E42:G43"/>
    <mergeCell ref="A36:C36"/>
    <mergeCell ref="E36:J36"/>
    <mergeCell ref="E38:G39"/>
    <mergeCell ref="E40:G41"/>
    <mergeCell ref="E44:G45"/>
    <mergeCell ref="A5:D5"/>
    <mergeCell ref="A6:E6"/>
    <mergeCell ref="A18:C18"/>
    <mergeCell ref="E18:J18"/>
    <mergeCell ref="A7:E7"/>
    <mergeCell ref="A8:E8"/>
    <mergeCell ref="B12:I12"/>
    <mergeCell ref="A16:C16"/>
    <mergeCell ref="E16:J16"/>
    <mergeCell ref="A20:C20"/>
    <mergeCell ref="E20:J20"/>
    <mergeCell ref="A34:C34"/>
    <mergeCell ref="E34:J34"/>
    <mergeCell ref="A28:C28"/>
    <mergeCell ref="E32:J32"/>
    <mergeCell ref="E46:G49"/>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showGridLines="0" view="pageLayout" zoomScaleNormal="100" workbookViewId="0">
      <selection activeCell="E35" sqref="E35:J39"/>
    </sheetView>
  </sheetViews>
  <sheetFormatPr defaultRowHeight="15"/>
  <cols>
    <col min="1" max="1" width="3.5703125" style="89" customWidth="1"/>
    <col min="2" max="2" width="1" style="89" customWidth="1"/>
    <col min="3" max="3" width="48" style="89" customWidth="1"/>
    <col min="4" max="4" width="1" style="89" customWidth="1"/>
    <col min="5" max="5" width="7.42578125" style="89" customWidth="1"/>
    <col min="6" max="6" width="1" style="89" customWidth="1"/>
    <col min="7" max="7" width="7.28515625" style="89" customWidth="1"/>
    <col min="8" max="8" width="1" style="89" customWidth="1"/>
    <col min="9" max="9" width="7.28515625" style="89" customWidth="1"/>
    <col min="10" max="10" width="1" style="89" customWidth="1"/>
    <col min="11" max="11" width="8.5703125" style="89" customWidth="1"/>
    <col min="12" max="16384" width="9.140625" style="89"/>
  </cols>
  <sheetData>
    <row r="1" spans="1:11" ht="11.25" customHeight="1">
      <c r="A1" s="105"/>
      <c r="B1" s="105"/>
      <c r="C1" s="105"/>
      <c r="D1" s="105"/>
      <c r="E1" s="105"/>
      <c r="F1" s="105"/>
      <c r="G1" s="105"/>
      <c r="H1" s="105"/>
      <c r="I1" s="105"/>
      <c r="J1" s="105"/>
      <c r="K1" s="105"/>
    </row>
    <row r="2" spans="1:11">
      <c r="A2" s="126" t="s">
        <v>32</v>
      </c>
      <c r="B2" s="126"/>
      <c r="C2" s="126"/>
      <c r="D2" s="126"/>
      <c r="E2" s="126"/>
      <c r="F2" s="126"/>
      <c r="G2" s="126"/>
      <c r="H2" s="126"/>
      <c r="I2" s="126"/>
      <c r="J2" s="126"/>
      <c r="K2" s="126"/>
    </row>
    <row r="3" spans="1:11" ht="7.5" customHeight="1">
      <c r="A3" s="92"/>
      <c r="B3" s="92"/>
      <c r="C3" s="92"/>
      <c r="D3" s="92"/>
      <c r="E3" s="92"/>
      <c r="F3" s="92"/>
      <c r="G3" s="92"/>
      <c r="H3" s="92"/>
      <c r="I3" s="92"/>
      <c r="J3" s="92"/>
      <c r="K3" s="92"/>
    </row>
    <row r="4" spans="1:11" s="106" customFormat="1" ht="30" customHeight="1">
      <c r="A4" s="125" t="s">
        <v>49</v>
      </c>
      <c r="B4" s="125"/>
      <c r="C4" s="125"/>
      <c r="D4" s="125"/>
      <c r="E4" s="125"/>
      <c r="F4" s="125"/>
      <c r="G4" s="125"/>
      <c r="H4" s="125"/>
      <c r="I4" s="125"/>
      <c r="J4" s="125"/>
      <c r="K4" s="125"/>
    </row>
    <row r="5" spans="1:11" ht="30" customHeight="1">
      <c r="A5" s="125" t="s">
        <v>50</v>
      </c>
      <c r="B5" s="112"/>
      <c r="C5" s="112"/>
      <c r="D5" s="112"/>
      <c r="E5" s="112"/>
      <c r="F5" s="112"/>
      <c r="G5" s="112"/>
      <c r="H5" s="112"/>
      <c r="I5" s="112"/>
      <c r="J5" s="112"/>
      <c r="K5" s="112"/>
    </row>
    <row r="6" spans="1:11" ht="15" customHeight="1">
      <c r="A6" s="128" t="s">
        <v>44</v>
      </c>
      <c r="B6" s="128"/>
      <c r="C6" s="128"/>
      <c r="D6" s="128"/>
      <c r="E6" s="128"/>
      <c r="F6" s="128"/>
      <c r="G6" s="128"/>
      <c r="H6" s="128"/>
      <c r="I6" s="128"/>
      <c r="J6" s="128"/>
      <c r="K6" s="128"/>
    </row>
    <row r="7" spans="1:11" ht="29.25" customHeight="1">
      <c r="A7" s="125" t="s">
        <v>45</v>
      </c>
      <c r="B7" s="125"/>
      <c r="C7" s="125"/>
      <c r="D7" s="125"/>
      <c r="E7" s="125"/>
      <c r="F7" s="125"/>
      <c r="G7" s="125"/>
      <c r="H7" s="125"/>
      <c r="I7" s="125"/>
      <c r="J7" s="125"/>
      <c r="K7" s="125"/>
    </row>
    <row r="8" spans="1:11">
      <c r="A8" s="125" t="s">
        <v>33</v>
      </c>
      <c r="B8" s="112"/>
      <c r="C8" s="112"/>
      <c r="D8" s="112"/>
      <c r="E8" s="112"/>
      <c r="F8" s="112"/>
      <c r="G8" s="112"/>
      <c r="H8" s="112"/>
      <c r="I8" s="112"/>
      <c r="J8" s="112"/>
      <c r="K8" s="112"/>
    </row>
    <row r="9" spans="1:11" ht="30" customHeight="1">
      <c r="A9" s="125" t="s">
        <v>46</v>
      </c>
      <c r="B9" s="125"/>
      <c r="C9" s="125"/>
      <c r="D9" s="125"/>
      <c r="E9" s="125"/>
      <c r="F9" s="125"/>
      <c r="G9" s="125"/>
      <c r="H9" s="125"/>
      <c r="I9" s="125"/>
      <c r="J9" s="125"/>
      <c r="K9" s="125"/>
    </row>
    <row r="10" spans="1:11" ht="30" customHeight="1">
      <c r="A10" s="125" t="s">
        <v>43</v>
      </c>
      <c r="B10" s="125"/>
      <c r="C10" s="125"/>
      <c r="D10" s="125"/>
      <c r="E10" s="125"/>
      <c r="F10" s="125"/>
      <c r="G10" s="125"/>
      <c r="H10" s="125"/>
      <c r="I10" s="125"/>
      <c r="J10" s="125"/>
      <c r="K10" s="125"/>
    </row>
    <row r="11" spans="1:11">
      <c r="A11" s="125" t="s">
        <v>42</v>
      </c>
      <c r="B11" s="112"/>
      <c r="C11" s="112"/>
      <c r="D11" s="112"/>
      <c r="E11" s="112"/>
      <c r="F11" s="112"/>
      <c r="G11" s="112"/>
      <c r="H11" s="112"/>
      <c r="I11" s="112"/>
      <c r="J11" s="112"/>
      <c r="K11" s="112"/>
    </row>
    <row r="12" spans="1:11" ht="30" customHeight="1">
      <c r="A12" s="125" t="s">
        <v>51</v>
      </c>
      <c r="B12" s="112"/>
      <c r="C12" s="112"/>
      <c r="D12" s="112"/>
      <c r="E12" s="112"/>
      <c r="F12" s="112"/>
      <c r="G12" s="112"/>
      <c r="H12" s="112"/>
      <c r="I12" s="112"/>
      <c r="J12" s="112"/>
      <c r="K12" s="112"/>
    </row>
    <row r="13" spans="1:11" ht="48.75" customHeight="1">
      <c r="A13" s="125" t="s">
        <v>47</v>
      </c>
      <c r="B13" s="125"/>
      <c r="C13" s="125"/>
      <c r="D13" s="125"/>
      <c r="E13" s="125"/>
      <c r="F13" s="125"/>
      <c r="G13" s="125"/>
      <c r="H13" s="125"/>
      <c r="I13" s="125"/>
      <c r="J13" s="125"/>
      <c r="K13" s="125"/>
    </row>
    <row r="14" spans="1:11" ht="30" customHeight="1">
      <c r="A14" s="125" t="s">
        <v>52</v>
      </c>
      <c r="B14" s="112"/>
      <c r="C14" s="112"/>
      <c r="D14" s="112"/>
      <c r="E14" s="112"/>
      <c r="F14" s="112"/>
      <c r="G14" s="112"/>
      <c r="H14" s="112"/>
      <c r="I14" s="112"/>
      <c r="J14" s="112"/>
      <c r="K14" s="112"/>
    </row>
    <row r="15" spans="1:11" ht="11.25" customHeight="1">
      <c r="A15" s="92"/>
      <c r="B15" s="92"/>
      <c r="C15" s="92"/>
      <c r="D15" s="92"/>
      <c r="E15" s="92"/>
      <c r="F15" s="92"/>
      <c r="G15" s="92"/>
      <c r="H15" s="92"/>
      <c r="I15" s="92"/>
      <c r="J15" s="92"/>
      <c r="K15" s="92"/>
    </row>
    <row r="16" spans="1:11">
      <c r="A16" s="127" t="s">
        <v>34</v>
      </c>
      <c r="B16" s="127"/>
      <c r="C16" s="127"/>
      <c r="D16" s="127"/>
      <c r="E16" s="127"/>
      <c r="F16" s="127"/>
      <c r="G16" s="127"/>
      <c r="H16" s="127"/>
      <c r="I16" s="127"/>
      <c r="J16" s="127"/>
      <c r="K16" s="127"/>
    </row>
    <row r="17" spans="1:11" ht="7.5" customHeight="1">
      <c r="A17" s="92"/>
      <c r="B17" s="92"/>
      <c r="C17" s="92"/>
      <c r="D17" s="92"/>
      <c r="E17" s="92"/>
      <c r="F17" s="92"/>
      <c r="G17" s="92"/>
      <c r="H17" s="92"/>
      <c r="I17" s="92"/>
      <c r="J17" s="92"/>
      <c r="K17" s="92"/>
    </row>
    <row r="18" spans="1:11" ht="30" customHeight="1">
      <c r="A18" s="125" t="s">
        <v>48</v>
      </c>
      <c r="B18" s="112"/>
      <c r="C18" s="112"/>
      <c r="D18" s="112"/>
      <c r="E18" s="112"/>
      <c r="F18" s="112"/>
      <c r="G18" s="112"/>
      <c r="H18" s="112"/>
      <c r="I18" s="112"/>
      <c r="J18" s="112"/>
      <c r="K18" s="112"/>
    </row>
    <row r="19" spans="1:11" ht="3.75" customHeight="1">
      <c r="A19" s="92"/>
      <c r="B19" s="92"/>
      <c r="C19" s="92"/>
      <c r="D19" s="92"/>
      <c r="E19" s="92"/>
      <c r="F19" s="92"/>
      <c r="G19" s="92"/>
      <c r="H19" s="92"/>
      <c r="I19" s="92"/>
      <c r="J19" s="92"/>
      <c r="K19" s="92"/>
    </row>
    <row r="20" spans="1:11">
      <c r="A20" s="125" t="s">
        <v>35</v>
      </c>
      <c r="B20" s="112"/>
      <c r="C20" s="112"/>
      <c r="D20" s="112"/>
      <c r="E20" s="112"/>
      <c r="F20" s="112"/>
      <c r="G20" s="112"/>
      <c r="H20" s="112"/>
      <c r="I20" s="112"/>
      <c r="J20" s="112"/>
      <c r="K20" s="112"/>
    </row>
    <row r="21" spans="1:11">
      <c r="A21" s="107"/>
      <c r="B21" s="107"/>
      <c r="C21" s="125" t="s">
        <v>36</v>
      </c>
      <c r="D21" s="112"/>
      <c r="E21" s="112"/>
      <c r="F21" s="112"/>
      <c r="G21" s="112"/>
      <c r="H21" s="112"/>
      <c r="I21" s="112"/>
      <c r="J21" s="112"/>
      <c r="K21" s="112"/>
    </row>
    <row r="22" spans="1:11" ht="30" customHeight="1">
      <c r="A22" s="92"/>
      <c r="B22" s="92"/>
      <c r="C22" s="125" t="s">
        <v>37</v>
      </c>
      <c r="D22" s="112"/>
      <c r="E22" s="112"/>
      <c r="F22" s="112"/>
      <c r="G22" s="112"/>
      <c r="H22" s="112"/>
      <c r="I22" s="112"/>
      <c r="J22" s="112"/>
      <c r="K22" s="112"/>
    </row>
    <row r="23" spans="1:11">
      <c r="A23" s="92"/>
      <c r="B23" s="92"/>
      <c r="C23" s="125" t="s">
        <v>38</v>
      </c>
      <c r="D23" s="112"/>
      <c r="E23" s="112"/>
      <c r="F23" s="112"/>
      <c r="G23" s="112"/>
      <c r="H23" s="112"/>
      <c r="I23" s="112"/>
      <c r="J23" s="112"/>
      <c r="K23" s="112"/>
    </row>
    <row r="24" spans="1:11" ht="30" customHeight="1">
      <c r="A24" s="92"/>
      <c r="B24" s="92"/>
      <c r="C24" s="125" t="s">
        <v>39</v>
      </c>
      <c r="D24" s="112"/>
      <c r="E24" s="112"/>
      <c r="F24" s="112"/>
      <c r="G24" s="112"/>
      <c r="H24" s="112"/>
      <c r="I24" s="112"/>
      <c r="J24" s="112"/>
      <c r="K24" s="112"/>
    </row>
    <row r="25" spans="1:11" ht="11.25" customHeight="1">
      <c r="A25" s="92"/>
      <c r="B25" s="92"/>
      <c r="C25" s="92"/>
      <c r="D25" s="92"/>
      <c r="E25" s="122"/>
      <c r="F25" s="122"/>
      <c r="G25" s="122"/>
      <c r="H25" s="122"/>
      <c r="I25" s="122"/>
      <c r="J25" s="122"/>
      <c r="K25" s="92"/>
    </row>
    <row r="26" spans="1:11">
      <c r="A26" s="92"/>
      <c r="B26" s="92"/>
      <c r="C26" s="91" t="s">
        <v>40</v>
      </c>
      <c r="D26" s="92"/>
      <c r="E26" s="123"/>
      <c r="F26" s="123"/>
      <c r="G26" s="123"/>
      <c r="H26" s="123"/>
      <c r="I26" s="123"/>
      <c r="J26" s="123"/>
      <c r="K26" s="92"/>
    </row>
    <row r="27" spans="1:11" ht="15" customHeight="1">
      <c r="A27" s="92"/>
      <c r="B27" s="92"/>
      <c r="C27" s="92"/>
      <c r="D27" s="92"/>
      <c r="E27" s="122"/>
      <c r="F27" s="122"/>
      <c r="G27" s="122"/>
      <c r="H27" s="122"/>
      <c r="I27" s="122"/>
      <c r="J27" s="122"/>
      <c r="K27" s="92"/>
    </row>
    <row r="28" spans="1:11">
      <c r="A28" s="92"/>
      <c r="B28" s="92"/>
      <c r="C28" s="91" t="s">
        <v>10</v>
      </c>
      <c r="D28" s="107"/>
      <c r="E28" s="123"/>
      <c r="F28" s="123"/>
      <c r="G28" s="123"/>
      <c r="H28" s="123"/>
      <c r="I28" s="123"/>
      <c r="J28" s="123"/>
      <c r="K28" s="92"/>
    </row>
    <row r="29" spans="1:11">
      <c r="A29" s="92"/>
      <c r="B29" s="92"/>
      <c r="C29" s="96"/>
      <c r="D29" s="96"/>
      <c r="E29" s="122"/>
      <c r="F29" s="122"/>
      <c r="G29" s="122"/>
      <c r="H29" s="122"/>
      <c r="I29" s="122"/>
      <c r="J29" s="122"/>
      <c r="K29" s="92"/>
    </row>
    <row r="30" spans="1:11">
      <c r="A30" s="92"/>
      <c r="B30" s="92"/>
      <c r="C30" s="91" t="s">
        <v>41</v>
      </c>
      <c r="D30" s="96"/>
      <c r="E30" s="123"/>
      <c r="F30" s="123"/>
      <c r="G30" s="123"/>
      <c r="H30" s="123"/>
      <c r="I30" s="123"/>
      <c r="J30" s="123"/>
      <c r="K30" s="92"/>
    </row>
    <row r="31" spans="1:11">
      <c r="A31" s="92"/>
      <c r="B31" s="92"/>
      <c r="C31" s="96"/>
      <c r="D31" s="96"/>
      <c r="E31" s="122"/>
      <c r="F31" s="122"/>
      <c r="G31" s="122"/>
      <c r="H31" s="122"/>
      <c r="I31" s="122"/>
      <c r="J31" s="122"/>
      <c r="K31" s="92"/>
    </row>
    <row r="32" spans="1:11">
      <c r="A32" s="92"/>
      <c r="B32" s="92"/>
      <c r="C32" s="91" t="s">
        <v>3</v>
      </c>
      <c r="D32" s="96"/>
      <c r="E32" s="123"/>
      <c r="F32" s="123"/>
      <c r="G32" s="123"/>
      <c r="H32" s="123"/>
      <c r="I32" s="123"/>
      <c r="J32" s="123"/>
      <c r="K32" s="92"/>
    </row>
    <row r="33" spans="1:11" ht="15" customHeight="1">
      <c r="A33" s="92"/>
      <c r="B33" s="92"/>
      <c r="C33" s="96"/>
      <c r="D33" s="96"/>
      <c r="E33" s="122"/>
      <c r="F33" s="122"/>
      <c r="G33" s="122"/>
      <c r="H33" s="122"/>
      <c r="I33" s="122"/>
      <c r="J33" s="122"/>
      <c r="K33" s="92"/>
    </row>
    <row r="34" spans="1:11">
      <c r="A34" s="92"/>
      <c r="B34" s="92"/>
      <c r="C34" s="91" t="s">
        <v>12</v>
      </c>
      <c r="D34" s="107"/>
      <c r="E34" s="123"/>
      <c r="F34" s="123"/>
      <c r="G34" s="123"/>
      <c r="H34" s="123"/>
      <c r="I34" s="123"/>
      <c r="J34" s="123"/>
      <c r="K34" s="92"/>
    </row>
    <row r="35" spans="1:11" ht="15" customHeight="1">
      <c r="A35" s="92"/>
      <c r="B35" s="92"/>
      <c r="C35" s="100"/>
      <c r="D35" s="100"/>
      <c r="E35" s="108"/>
      <c r="F35" s="108"/>
      <c r="G35" s="108"/>
      <c r="H35" s="108"/>
      <c r="I35" s="108"/>
      <c r="J35" s="108"/>
      <c r="K35" s="92"/>
    </row>
    <row r="36" spans="1:11">
      <c r="A36" s="92"/>
      <c r="B36" s="92"/>
      <c r="C36" s="100" t="s">
        <v>13</v>
      </c>
      <c r="D36" s="102"/>
      <c r="E36" s="109"/>
      <c r="F36" s="109"/>
      <c r="G36" s="109"/>
      <c r="H36" s="109"/>
      <c r="I36" s="109"/>
      <c r="J36" s="109"/>
      <c r="K36" s="92"/>
    </row>
    <row r="37" spans="1:11">
      <c r="A37" s="92"/>
      <c r="B37" s="92"/>
      <c r="C37" s="91"/>
      <c r="D37" s="92"/>
      <c r="E37" s="109"/>
      <c r="F37" s="109"/>
      <c r="G37" s="109"/>
      <c r="H37" s="109"/>
      <c r="I37" s="109"/>
      <c r="J37" s="109"/>
      <c r="K37" s="92"/>
    </row>
    <row r="38" spans="1:11">
      <c r="A38" s="92"/>
      <c r="B38" s="92"/>
      <c r="C38" s="91"/>
      <c r="D38" s="92"/>
      <c r="E38" s="109"/>
      <c r="F38" s="109"/>
      <c r="G38" s="109"/>
      <c r="H38" s="109"/>
      <c r="I38" s="109"/>
      <c r="J38" s="109"/>
      <c r="K38" s="92"/>
    </row>
    <row r="39" spans="1:11">
      <c r="A39" s="92"/>
      <c r="B39" s="92"/>
      <c r="C39" s="92"/>
      <c r="D39" s="92"/>
      <c r="E39" s="109"/>
      <c r="F39" s="109"/>
      <c r="G39" s="109"/>
      <c r="H39" s="109"/>
      <c r="I39" s="109"/>
      <c r="J39" s="109"/>
      <c r="K39" s="92"/>
    </row>
    <row r="40" spans="1:11">
      <c r="A40" s="92"/>
      <c r="B40" s="92"/>
      <c r="C40" s="92"/>
      <c r="D40" s="92"/>
      <c r="E40" s="92"/>
      <c r="F40" s="92"/>
      <c r="G40" s="92"/>
      <c r="H40" s="92"/>
      <c r="I40" s="92"/>
      <c r="J40" s="92"/>
      <c r="K40" s="92"/>
    </row>
    <row r="41" spans="1:11">
      <c r="A41" s="92"/>
      <c r="B41" s="92"/>
      <c r="C41" s="92"/>
      <c r="D41" s="92"/>
      <c r="E41" s="92"/>
      <c r="F41" s="92"/>
      <c r="G41" s="92"/>
      <c r="H41" s="92"/>
      <c r="I41" s="92"/>
      <c r="J41" s="92"/>
      <c r="K41" s="92"/>
    </row>
    <row r="42" spans="1:11">
      <c r="A42" s="92"/>
      <c r="B42" s="92"/>
      <c r="C42" s="92"/>
      <c r="D42" s="92"/>
      <c r="E42" s="92"/>
      <c r="F42" s="92"/>
      <c r="G42" s="92"/>
      <c r="H42" s="92"/>
      <c r="I42" s="92"/>
      <c r="J42" s="92"/>
      <c r="K42" s="92"/>
    </row>
    <row r="43" spans="1:11">
      <c r="A43" s="92"/>
      <c r="B43" s="92"/>
      <c r="C43" s="92"/>
      <c r="D43" s="92"/>
      <c r="E43" s="92"/>
      <c r="F43" s="92"/>
      <c r="G43" s="92"/>
      <c r="H43" s="92"/>
      <c r="I43" s="92"/>
      <c r="J43" s="92"/>
      <c r="K43" s="92"/>
    </row>
    <row r="44" spans="1:11">
      <c r="A44" s="92"/>
      <c r="B44" s="92"/>
      <c r="C44" s="92"/>
      <c r="D44" s="92"/>
      <c r="E44" s="92"/>
      <c r="F44" s="92"/>
      <c r="G44" s="92"/>
      <c r="H44" s="92"/>
      <c r="I44" s="92"/>
      <c r="J44" s="92"/>
      <c r="K44" s="92"/>
    </row>
    <row r="45" spans="1:11">
      <c r="A45" s="92"/>
      <c r="B45" s="92"/>
      <c r="C45" s="92"/>
      <c r="D45" s="92"/>
      <c r="E45" s="92"/>
      <c r="F45" s="92"/>
      <c r="G45" s="92"/>
      <c r="H45" s="92"/>
      <c r="I45" s="92"/>
      <c r="J45" s="92"/>
      <c r="K45" s="92"/>
    </row>
    <row r="46" spans="1:11">
      <c r="A46" s="92"/>
      <c r="B46" s="92"/>
      <c r="C46" s="92"/>
      <c r="D46" s="92"/>
      <c r="E46" s="92"/>
      <c r="F46" s="92"/>
      <c r="G46" s="92"/>
      <c r="H46" s="92"/>
      <c r="I46" s="92"/>
      <c r="J46" s="92"/>
      <c r="K46" s="92"/>
    </row>
    <row r="47" spans="1:11">
      <c r="A47" s="92"/>
      <c r="B47" s="92"/>
      <c r="C47" s="92"/>
      <c r="D47" s="92"/>
      <c r="E47" s="92"/>
      <c r="F47" s="92"/>
      <c r="G47" s="92"/>
      <c r="H47" s="92"/>
      <c r="I47" s="92"/>
      <c r="J47" s="92"/>
      <c r="K47" s="92"/>
    </row>
    <row r="48" spans="1:11">
      <c r="A48" s="92"/>
      <c r="B48" s="92"/>
      <c r="C48" s="92"/>
      <c r="D48" s="92"/>
      <c r="E48" s="92"/>
      <c r="F48" s="92"/>
      <c r="G48" s="92"/>
      <c r="H48" s="92"/>
      <c r="I48" s="92"/>
      <c r="J48" s="92"/>
      <c r="K48" s="92"/>
    </row>
    <row r="49" spans="1:11">
      <c r="A49" s="92"/>
      <c r="B49" s="92"/>
      <c r="C49" s="92"/>
      <c r="D49" s="92"/>
      <c r="E49" s="92"/>
      <c r="F49" s="92"/>
      <c r="G49" s="92"/>
      <c r="H49" s="92"/>
      <c r="I49" s="92"/>
      <c r="J49" s="92"/>
      <c r="K49" s="92"/>
    </row>
    <row r="50" spans="1:11">
      <c r="A50" s="92"/>
      <c r="B50" s="92"/>
      <c r="C50" s="92"/>
      <c r="D50" s="92"/>
      <c r="E50" s="92"/>
      <c r="F50" s="92"/>
      <c r="G50" s="92"/>
      <c r="H50" s="92"/>
      <c r="I50" s="92"/>
      <c r="J50" s="92"/>
      <c r="K50" s="92"/>
    </row>
    <row r="51" spans="1:11">
      <c r="A51" s="92"/>
      <c r="B51" s="92"/>
      <c r="C51" s="92"/>
      <c r="D51" s="92"/>
      <c r="E51" s="92"/>
      <c r="F51" s="92"/>
      <c r="G51" s="92"/>
      <c r="H51" s="92"/>
      <c r="I51" s="92"/>
      <c r="J51" s="92"/>
      <c r="K51" s="92"/>
    </row>
    <row r="52" spans="1:11">
      <c r="A52" s="92"/>
      <c r="B52" s="92"/>
      <c r="C52" s="92"/>
      <c r="D52" s="92"/>
      <c r="E52" s="92"/>
      <c r="F52" s="92"/>
      <c r="G52" s="92"/>
      <c r="H52" s="92"/>
      <c r="I52" s="92"/>
      <c r="J52" s="92"/>
      <c r="K52" s="92"/>
    </row>
    <row r="53" spans="1:11">
      <c r="A53" s="92"/>
      <c r="B53" s="92"/>
      <c r="C53" s="92"/>
      <c r="D53" s="92"/>
      <c r="E53" s="92"/>
      <c r="F53" s="92"/>
      <c r="G53" s="92"/>
      <c r="H53" s="92"/>
      <c r="I53" s="92"/>
      <c r="J53" s="92"/>
      <c r="K53" s="92"/>
    </row>
    <row r="54" spans="1:11">
      <c r="A54" s="92"/>
      <c r="B54" s="92"/>
      <c r="C54" s="92"/>
      <c r="D54" s="92"/>
      <c r="E54" s="92"/>
      <c r="F54" s="92"/>
      <c r="G54" s="92"/>
      <c r="H54" s="92"/>
      <c r="I54" s="92"/>
      <c r="J54" s="92"/>
      <c r="K54" s="92"/>
    </row>
    <row r="55" spans="1:11">
      <c r="A55" s="92"/>
      <c r="B55" s="92"/>
      <c r="C55" s="92"/>
      <c r="D55" s="92"/>
      <c r="E55" s="92"/>
      <c r="F55" s="92"/>
      <c r="G55" s="92"/>
      <c r="H55" s="92"/>
      <c r="I55" s="92"/>
      <c r="J55" s="92"/>
      <c r="K55" s="92"/>
    </row>
    <row r="56" spans="1:11">
      <c r="A56" s="92"/>
      <c r="B56" s="92"/>
      <c r="C56" s="92"/>
      <c r="D56" s="92"/>
      <c r="E56" s="92"/>
      <c r="F56" s="92"/>
      <c r="G56" s="92"/>
      <c r="H56" s="92"/>
      <c r="I56" s="92"/>
      <c r="J56" s="92"/>
      <c r="K56" s="92"/>
    </row>
    <row r="57" spans="1:11">
      <c r="A57" s="92"/>
      <c r="B57" s="92"/>
      <c r="C57" s="92"/>
      <c r="D57" s="92"/>
      <c r="E57" s="92"/>
      <c r="F57" s="92"/>
      <c r="G57" s="92"/>
      <c r="H57" s="92"/>
      <c r="I57" s="92"/>
      <c r="J57" s="92"/>
      <c r="K57" s="92"/>
    </row>
    <row r="58" spans="1:11">
      <c r="A58" s="92"/>
      <c r="B58" s="92"/>
      <c r="C58" s="92"/>
      <c r="D58" s="92"/>
      <c r="E58" s="92"/>
      <c r="F58" s="92"/>
      <c r="G58" s="92"/>
      <c r="H58" s="92"/>
      <c r="I58" s="92"/>
      <c r="J58" s="92"/>
      <c r="K58" s="92"/>
    </row>
    <row r="59" spans="1:11">
      <c r="A59" s="92"/>
      <c r="B59" s="92"/>
      <c r="C59" s="92"/>
      <c r="D59" s="92"/>
      <c r="E59" s="92"/>
      <c r="F59" s="92"/>
      <c r="G59" s="92"/>
      <c r="H59" s="92"/>
      <c r="I59" s="92"/>
      <c r="J59" s="92"/>
      <c r="K59" s="92"/>
    </row>
    <row r="60" spans="1:11">
      <c r="A60" s="92"/>
      <c r="B60" s="92"/>
      <c r="C60" s="92"/>
      <c r="D60" s="92"/>
      <c r="E60" s="92"/>
      <c r="F60" s="92"/>
      <c r="G60" s="92"/>
      <c r="H60" s="92"/>
      <c r="I60" s="92"/>
      <c r="J60" s="92"/>
      <c r="K60" s="92"/>
    </row>
    <row r="61" spans="1:11">
      <c r="A61" s="92"/>
      <c r="B61" s="92"/>
      <c r="C61" s="92"/>
      <c r="D61" s="92"/>
      <c r="E61" s="92"/>
      <c r="F61" s="92"/>
      <c r="G61" s="92"/>
      <c r="H61" s="92"/>
      <c r="I61" s="92"/>
      <c r="J61" s="92"/>
      <c r="K61" s="92"/>
    </row>
    <row r="62" spans="1:11">
      <c r="A62" s="92"/>
      <c r="B62" s="92"/>
      <c r="C62" s="92"/>
      <c r="D62" s="92"/>
      <c r="E62" s="92"/>
      <c r="F62" s="92"/>
      <c r="G62" s="92"/>
      <c r="H62" s="92"/>
      <c r="I62" s="92"/>
      <c r="J62" s="92"/>
      <c r="K62" s="92"/>
    </row>
    <row r="63" spans="1:11">
      <c r="A63" s="92"/>
      <c r="B63" s="92"/>
      <c r="C63" s="92"/>
      <c r="D63" s="92"/>
      <c r="E63" s="92"/>
      <c r="F63" s="92"/>
      <c r="G63" s="92"/>
      <c r="H63" s="92"/>
      <c r="I63" s="92"/>
      <c r="J63" s="92"/>
      <c r="K63" s="92"/>
    </row>
    <row r="64" spans="1:11">
      <c r="A64" s="92"/>
      <c r="B64" s="92"/>
      <c r="C64" s="92"/>
      <c r="D64" s="92"/>
      <c r="E64" s="92"/>
      <c r="F64" s="92"/>
      <c r="G64" s="92"/>
      <c r="H64" s="92"/>
      <c r="I64" s="92"/>
      <c r="J64" s="92"/>
      <c r="K64" s="92"/>
    </row>
    <row r="65" spans="1:11">
      <c r="A65" s="92"/>
      <c r="B65" s="92"/>
      <c r="C65" s="92"/>
      <c r="D65" s="92"/>
      <c r="E65" s="92"/>
      <c r="F65" s="92"/>
      <c r="G65" s="92"/>
      <c r="H65" s="92"/>
      <c r="I65" s="92"/>
      <c r="J65" s="92"/>
      <c r="K65" s="92"/>
    </row>
    <row r="66" spans="1:11">
      <c r="A66" s="92"/>
      <c r="B66" s="92"/>
      <c r="C66" s="92"/>
      <c r="D66" s="92"/>
      <c r="E66" s="92"/>
      <c r="F66" s="92"/>
      <c r="G66" s="92"/>
      <c r="H66" s="92"/>
      <c r="I66" s="92"/>
      <c r="J66" s="92"/>
      <c r="K66" s="92"/>
    </row>
    <row r="67" spans="1:11">
      <c r="A67" s="92"/>
      <c r="B67" s="92"/>
      <c r="C67" s="92"/>
      <c r="D67" s="92"/>
      <c r="E67" s="92"/>
      <c r="F67" s="92"/>
      <c r="G67" s="92"/>
      <c r="H67" s="92"/>
      <c r="I67" s="92"/>
      <c r="J67" s="92"/>
      <c r="K67" s="92"/>
    </row>
    <row r="68" spans="1:11">
      <c r="A68" s="92"/>
      <c r="B68" s="92"/>
      <c r="C68" s="92"/>
      <c r="D68" s="92"/>
      <c r="E68" s="92"/>
      <c r="F68" s="92"/>
      <c r="G68" s="92"/>
      <c r="H68" s="92"/>
      <c r="I68" s="92"/>
      <c r="J68" s="92"/>
      <c r="K68" s="92"/>
    </row>
    <row r="69" spans="1:11">
      <c r="A69" s="92"/>
      <c r="B69" s="92"/>
      <c r="C69" s="92"/>
      <c r="D69" s="92"/>
      <c r="E69" s="92"/>
      <c r="F69" s="92"/>
      <c r="G69" s="92"/>
      <c r="H69" s="92"/>
      <c r="I69" s="92"/>
      <c r="J69" s="92"/>
      <c r="K69" s="92"/>
    </row>
    <row r="70" spans="1:11">
      <c r="A70" s="92"/>
      <c r="B70" s="92"/>
      <c r="C70" s="92"/>
      <c r="D70" s="92"/>
      <c r="E70" s="92"/>
      <c r="F70" s="92"/>
      <c r="G70" s="92"/>
      <c r="H70" s="92"/>
      <c r="I70" s="92"/>
      <c r="J70" s="92"/>
      <c r="K70" s="92"/>
    </row>
    <row r="71" spans="1:11">
      <c r="A71" s="92"/>
      <c r="B71" s="92"/>
      <c r="C71" s="92"/>
      <c r="D71" s="92"/>
      <c r="E71" s="92"/>
      <c r="F71" s="92"/>
      <c r="G71" s="92"/>
      <c r="H71" s="92"/>
      <c r="I71" s="92"/>
      <c r="J71" s="92"/>
      <c r="K71" s="92"/>
    </row>
    <row r="72" spans="1:11">
      <c r="A72" s="92"/>
      <c r="B72" s="92"/>
      <c r="C72" s="92"/>
      <c r="D72" s="92"/>
      <c r="E72" s="92"/>
      <c r="F72" s="92"/>
      <c r="G72" s="92"/>
      <c r="H72" s="92"/>
      <c r="I72" s="92"/>
      <c r="J72" s="92"/>
      <c r="K72" s="92"/>
    </row>
    <row r="73" spans="1:11">
      <c r="A73" s="92"/>
      <c r="B73" s="92"/>
      <c r="C73" s="92"/>
      <c r="D73" s="92"/>
      <c r="E73" s="92"/>
      <c r="F73" s="92"/>
      <c r="G73" s="92"/>
      <c r="H73" s="92"/>
      <c r="I73" s="92"/>
      <c r="J73" s="92"/>
      <c r="K73" s="92"/>
    </row>
    <row r="74" spans="1:11">
      <c r="A74" s="92"/>
      <c r="B74" s="92"/>
      <c r="C74" s="92"/>
      <c r="D74" s="92"/>
      <c r="E74" s="92"/>
      <c r="F74" s="92"/>
      <c r="G74" s="92"/>
      <c r="H74" s="92"/>
      <c r="I74" s="92"/>
      <c r="J74" s="92"/>
      <c r="K74" s="92"/>
    </row>
    <row r="75" spans="1:11">
      <c r="A75" s="92"/>
      <c r="B75" s="92"/>
      <c r="C75" s="92"/>
      <c r="D75" s="92"/>
      <c r="E75" s="92"/>
      <c r="F75" s="92"/>
      <c r="G75" s="92"/>
      <c r="H75" s="92"/>
      <c r="I75" s="92"/>
      <c r="J75" s="92"/>
      <c r="K75" s="92"/>
    </row>
    <row r="76" spans="1:11">
      <c r="A76" s="92"/>
      <c r="B76" s="92"/>
      <c r="C76" s="92"/>
      <c r="D76" s="92"/>
      <c r="E76" s="92"/>
      <c r="F76" s="92"/>
      <c r="G76" s="92"/>
      <c r="H76" s="92"/>
      <c r="I76" s="92"/>
      <c r="J76" s="92"/>
      <c r="K76" s="92"/>
    </row>
    <row r="77" spans="1:11">
      <c r="A77" s="92"/>
      <c r="B77" s="92"/>
      <c r="C77" s="92"/>
      <c r="D77" s="92"/>
      <c r="E77" s="92"/>
      <c r="F77" s="92"/>
      <c r="G77" s="92"/>
      <c r="H77" s="92"/>
      <c r="I77" s="92"/>
      <c r="J77" s="92"/>
      <c r="K77" s="92"/>
    </row>
    <row r="78" spans="1:11">
      <c r="A78" s="92"/>
      <c r="B78" s="92"/>
      <c r="C78" s="92"/>
      <c r="D78" s="92"/>
      <c r="E78" s="92"/>
      <c r="F78" s="92"/>
      <c r="G78" s="92"/>
      <c r="H78" s="92"/>
      <c r="I78" s="92"/>
      <c r="J78" s="92"/>
      <c r="K78" s="92"/>
    </row>
    <row r="79" spans="1:11">
      <c r="A79" s="92"/>
      <c r="B79" s="92"/>
      <c r="C79" s="92"/>
      <c r="D79" s="92"/>
      <c r="E79" s="92"/>
      <c r="F79" s="92"/>
      <c r="G79" s="92"/>
      <c r="H79" s="92"/>
      <c r="I79" s="92"/>
      <c r="J79" s="92"/>
      <c r="K79" s="92"/>
    </row>
    <row r="80" spans="1:11">
      <c r="A80" s="92"/>
      <c r="B80" s="92"/>
      <c r="C80" s="92"/>
      <c r="D80" s="92"/>
      <c r="E80" s="92"/>
      <c r="F80" s="92"/>
      <c r="G80" s="92"/>
      <c r="H80" s="92"/>
      <c r="I80" s="92"/>
      <c r="J80" s="92"/>
      <c r="K80" s="92"/>
    </row>
    <row r="81" spans="1:11">
      <c r="A81" s="92"/>
      <c r="B81" s="92"/>
      <c r="C81" s="92"/>
      <c r="D81" s="92"/>
      <c r="E81" s="92"/>
      <c r="F81" s="92"/>
      <c r="G81" s="92"/>
      <c r="H81" s="92"/>
      <c r="I81" s="92"/>
      <c r="J81" s="92"/>
      <c r="K81" s="92"/>
    </row>
    <row r="82" spans="1:11">
      <c r="A82" s="92"/>
      <c r="B82" s="92"/>
      <c r="C82" s="92"/>
      <c r="D82" s="92"/>
      <c r="E82" s="92"/>
      <c r="F82" s="92"/>
      <c r="G82" s="92"/>
      <c r="H82" s="92"/>
      <c r="I82" s="92"/>
      <c r="J82" s="92"/>
      <c r="K82" s="92"/>
    </row>
    <row r="83" spans="1:11">
      <c r="A83" s="92"/>
      <c r="B83" s="92"/>
      <c r="C83" s="92"/>
      <c r="D83" s="92"/>
      <c r="E83" s="92"/>
      <c r="F83" s="92"/>
      <c r="G83" s="92"/>
      <c r="H83" s="92"/>
      <c r="I83" s="92"/>
      <c r="J83" s="92"/>
      <c r="K83" s="92"/>
    </row>
    <row r="84" spans="1:11">
      <c r="A84" s="92"/>
      <c r="B84" s="92"/>
      <c r="C84" s="92"/>
      <c r="D84" s="92"/>
      <c r="E84" s="92"/>
      <c r="F84" s="92"/>
      <c r="G84" s="92"/>
      <c r="H84" s="92"/>
      <c r="I84" s="92"/>
      <c r="J84" s="92"/>
      <c r="K84" s="92"/>
    </row>
    <row r="85" spans="1:11">
      <c r="A85" s="92"/>
      <c r="B85" s="92"/>
      <c r="C85" s="92"/>
      <c r="D85" s="92"/>
      <c r="E85" s="92"/>
      <c r="F85" s="92"/>
      <c r="G85" s="92"/>
      <c r="H85" s="92"/>
      <c r="I85" s="92"/>
      <c r="J85" s="92"/>
      <c r="K85" s="92"/>
    </row>
    <row r="86" spans="1:11">
      <c r="A86" s="92"/>
      <c r="B86" s="92"/>
      <c r="C86" s="92"/>
      <c r="D86" s="92"/>
      <c r="E86" s="92"/>
      <c r="F86" s="92"/>
      <c r="G86" s="92"/>
      <c r="H86" s="92"/>
      <c r="I86" s="92"/>
      <c r="J86" s="92"/>
      <c r="K86" s="92"/>
    </row>
    <row r="87" spans="1:11">
      <c r="A87" s="92"/>
      <c r="B87" s="92"/>
      <c r="C87" s="92"/>
      <c r="D87" s="92"/>
      <c r="E87" s="92"/>
      <c r="F87" s="92"/>
      <c r="G87" s="92"/>
      <c r="H87" s="92"/>
      <c r="I87" s="92"/>
      <c r="J87" s="92"/>
      <c r="K87" s="92"/>
    </row>
    <row r="88" spans="1:11">
      <c r="A88" s="92"/>
      <c r="B88" s="92"/>
      <c r="C88" s="92"/>
      <c r="D88" s="92"/>
      <c r="E88" s="92"/>
      <c r="F88" s="92"/>
      <c r="G88" s="92"/>
      <c r="H88" s="92"/>
      <c r="I88" s="92"/>
      <c r="J88" s="92"/>
      <c r="K88" s="92"/>
    </row>
    <row r="89" spans="1:11">
      <c r="A89" s="92"/>
      <c r="B89" s="92"/>
      <c r="C89" s="92"/>
      <c r="D89" s="92"/>
      <c r="E89" s="92"/>
      <c r="F89" s="92"/>
      <c r="G89" s="92"/>
      <c r="H89" s="92"/>
      <c r="I89" s="92"/>
      <c r="J89" s="92"/>
      <c r="K89" s="92"/>
    </row>
    <row r="90" spans="1:11">
      <c r="A90" s="92"/>
      <c r="B90" s="92"/>
      <c r="C90" s="92"/>
      <c r="D90" s="92"/>
      <c r="E90" s="92"/>
      <c r="F90" s="92"/>
      <c r="G90" s="92"/>
      <c r="H90" s="92"/>
      <c r="I90" s="92"/>
      <c r="J90" s="92"/>
      <c r="K90" s="92"/>
    </row>
    <row r="91" spans="1:11">
      <c r="A91" s="92"/>
      <c r="B91" s="92"/>
      <c r="C91" s="92"/>
      <c r="D91" s="92"/>
      <c r="E91" s="92"/>
      <c r="F91" s="92"/>
      <c r="G91" s="92"/>
      <c r="H91" s="92"/>
      <c r="I91" s="92"/>
      <c r="J91" s="92"/>
      <c r="K91" s="92"/>
    </row>
    <row r="92" spans="1:11">
      <c r="A92" s="92"/>
      <c r="B92" s="92"/>
      <c r="C92" s="92"/>
      <c r="D92" s="92"/>
      <c r="E92" s="92"/>
      <c r="F92" s="92"/>
      <c r="G92" s="92"/>
      <c r="H92" s="92"/>
      <c r="I92" s="92"/>
      <c r="J92" s="92"/>
      <c r="K92" s="92"/>
    </row>
    <row r="93" spans="1:11">
      <c r="A93" s="92"/>
      <c r="B93" s="92"/>
      <c r="C93" s="92"/>
      <c r="D93" s="92"/>
      <c r="E93" s="92"/>
      <c r="F93" s="92"/>
      <c r="G93" s="92"/>
      <c r="H93" s="92"/>
      <c r="I93" s="92"/>
      <c r="J93" s="92"/>
      <c r="K93" s="92"/>
    </row>
    <row r="94" spans="1:11">
      <c r="A94" s="92"/>
      <c r="B94" s="92"/>
      <c r="C94" s="92"/>
      <c r="D94" s="92"/>
      <c r="E94" s="92"/>
      <c r="F94" s="92"/>
      <c r="G94" s="92"/>
      <c r="H94" s="92"/>
      <c r="I94" s="92"/>
      <c r="J94" s="92"/>
      <c r="K94" s="92"/>
    </row>
    <row r="95" spans="1:11">
      <c r="A95" s="92"/>
      <c r="B95" s="92"/>
      <c r="C95" s="92"/>
      <c r="D95" s="92"/>
      <c r="E95" s="92"/>
      <c r="F95" s="92"/>
      <c r="G95" s="92"/>
      <c r="H95" s="92"/>
      <c r="I95" s="92"/>
      <c r="J95" s="92"/>
      <c r="K95" s="92"/>
    </row>
    <row r="96" spans="1:11">
      <c r="A96" s="92"/>
      <c r="B96" s="92"/>
      <c r="C96" s="92"/>
      <c r="D96" s="92"/>
      <c r="E96" s="92"/>
      <c r="F96" s="92"/>
      <c r="G96" s="92"/>
      <c r="H96" s="92"/>
      <c r="I96" s="92"/>
      <c r="J96" s="92"/>
      <c r="K96" s="92"/>
    </row>
    <row r="97" spans="1:11">
      <c r="A97" s="92"/>
      <c r="B97" s="92"/>
      <c r="C97" s="92"/>
      <c r="D97" s="92"/>
      <c r="E97" s="92"/>
      <c r="F97" s="92"/>
      <c r="G97" s="92"/>
      <c r="H97" s="92"/>
      <c r="I97" s="92"/>
      <c r="J97" s="92"/>
      <c r="K97" s="92"/>
    </row>
    <row r="98" spans="1:11">
      <c r="A98" s="92"/>
      <c r="B98" s="92"/>
      <c r="C98" s="92"/>
      <c r="D98" s="92"/>
      <c r="E98" s="92"/>
      <c r="F98" s="92"/>
      <c r="G98" s="92"/>
      <c r="H98" s="92"/>
      <c r="I98" s="92"/>
      <c r="J98" s="92"/>
      <c r="K98" s="92"/>
    </row>
    <row r="99" spans="1:11">
      <c r="A99" s="92"/>
      <c r="B99" s="92"/>
      <c r="C99" s="92"/>
      <c r="D99" s="92"/>
      <c r="E99" s="92"/>
      <c r="F99" s="92"/>
      <c r="G99" s="92"/>
      <c r="H99" s="92"/>
      <c r="I99" s="92"/>
      <c r="J99" s="92"/>
      <c r="K99" s="92"/>
    </row>
    <row r="100" spans="1:11">
      <c r="A100" s="92"/>
      <c r="B100" s="92"/>
      <c r="C100" s="92"/>
      <c r="D100" s="92"/>
      <c r="E100" s="92"/>
      <c r="F100" s="92"/>
      <c r="G100" s="92"/>
      <c r="H100" s="92"/>
      <c r="I100" s="92"/>
      <c r="J100" s="92"/>
      <c r="K100" s="92"/>
    </row>
    <row r="101" spans="1:11">
      <c r="A101" s="92"/>
      <c r="B101" s="92"/>
      <c r="C101" s="92"/>
      <c r="D101" s="92"/>
      <c r="E101" s="92"/>
      <c r="F101" s="92"/>
      <c r="G101" s="92"/>
      <c r="H101" s="92"/>
      <c r="I101" s="92"/>
      <c r="J101" s="92"/>
      <c r="K101" s="92"/>
    </row>
    <row r="102" spans="1:11">
      <c r="A102" s="92"/>
      <c r="B102" s="92"/>
      <c r="C102" s="92"/>
      <c r="D102" s="92"/>
      <c r="E102" s="92"/>
      <c r="F102" s="92"/>
      <c r="G102" s="92"/>
      <c r="H102" s="92"/>
      <c r="I102" s="92"/>
      <c r="J102" s="92"/>
      <c r="K102" s="92"/>
    </row>
    <row r="103" spans="1:11">
      <c r="A103" s="92"/>
      <c r="B103" s="92"/>
      <c r="C103" s="92"/>
      <c r="D103" s="92"/>
      <c r="E103" s="92"/>
      <c r="F103" s="92"/>
      <c r="G103" s="92"/>
      <c r="H103" s="92"/>
      <c r="I103" s="92"/>
      <c r="J103" s="92"/>
      <c r="K103" s="92"/>
    </row>
    <row r="104" spans="1:11">
      <c r="A104" s="92"/>
      <c r="B104" s="92"/>
      <c r="C104" s="92"/>
      <c r="D104" s="92"/>
      <c r="E104" s="92"/>
      <c r="F104" s="92"/>
      <c r="G104" s="92"/>
      <c r="H104" s="92"/>
      <c r="I104" s="92"/>
      <c r="J104" s="92"/>
      <c r="K104" s="92"/>
    </row>
    <row r="105" spans="1:11">
      <c r="A105" s="92"/>
      <c r="B105" s="92"/>
      <c r="C105" s="92"/>
      <c r="D105" s="92"/>
      <c r="E105" s="92"/>
      <c r="F105" s="92"/>
      <c r="G105" s="92"/>
      <c r="H105" s="92"/>
      <c r="I105" s="92"/>
      <c r="J105" s="92"/>
      <c r="K105" s="92"/>
    </row>
    <row r="106" spans="1:11">
      <c r="A106" s="92"/>
      <c r="B106" s="92"/>
      <c r="C106" s="92"/>
      <c r="D106" s="92"/>
      <c r="E106" s="92"/>
      <c r="F106" s="92"/>
      <c r="G106" s="92"/>
      <c r="H106" s="92"/>
      <c r="I106" s="92"/>
      <c r="J106" s="92"/>
      <c r="K106" s="92"/>
    </row>
    <row r="107" spans="1:11">
      <c r="A107" s="92"/>
      <c r="B107" s="92"/>
      <c r="C107" s="92"/>
      <c r="D107" s="92"/>
      <c r="E107" s="92"/>
      <c r="F107" s="92"/>
      <c r="G107" s="92"/>
      <c r="H107" s="92"/>
      <c r="I107" s="92"/>
      <c r="J107" s="92"/>
      <c r="K107" s="92"/>
    </row>
    <row r="108" spans="1:11">
      <c r="A108" s="92"/>
      <c r="B108" s="92"/>
      <c r="C108" s="92"/>
      <c r="D108" s="92"/>
      <c r="E108" s="92"/>
      <c r="F108" s="92"/>
      <c r="G108" s="92"/>
      <c r="H108" s="92"/>
      <c r="I108" s="92"/>
      <c r="J108" s="92"/>
      <c r="K108" s="92"/>
    </row>
    <row r="109" spans="1:11">
      <c r="A109" s="92"/>
      <c r="B109" s="92"/>
      <c r="C109" s="92"/>
      <c r="D109" s="92"/>
      <c r="E109" s="92"/>
      <c r="F109" s="92"/>
      <c r="G109" s="92"/>
      <c r="H109" s="92"/>
      <c r="I109" s="92"/>
      <c r="J109" s="92"/>
      <c r="K109" s="92"/>
    </row>
    <row r="110" spans="1:11">
      <c r="A110" s="92"/>
      <c r="B110" s="92"/>
      <c r="C110" s="92"/>
      <c r="D110" s="92"/>
      <c r="E110" s="92"/>
      <c r="F110" s="92"/>
      <c r="G110" s="92"/>
      <c r="H110" s="92"/>
      <c r="I110" s="92"/>
      <c r="J110" s="92"/>
      <c r="K110" s="92"/>
    </row>
    <row r="111" spans="1:11">
      <c r="A111" s="92"/>
      <c r="B111" s="92"/>
      <c r="C111" s="92"/>
      <c r="D111" s="92"/>
      <c r="E111" s="92"/>
      <c r="F111" s="92"/>
      <c r="G111" s="92"/>
      <c r="H111" s="92"/>
      <c r="I111" s="92"/>
      <c r="J111" s="92"/>
      <c r="K111" s="92"/>
    </row>
    <row r="112" spans="1:11">
      <c r="A112" s="92"/>
      <c r="B112" s="92"/>
      <c r="C112" s="92"/>
      <c r="D112" s="92"/>
      <c r="E112" s="92"/>
      <c r="F112" s="92"/>
      <c r="G112" s="92"/>
      <c r="H112" s="92"/>
      <c r="I112" s="92"/>
      <c r="J112" s="92"/>
      <c r="K112" s="92"/>
    </row>
    <row r="113" spans="1:11">
      <c r="A113" s="92"/>
      <c r="B113" s="92"/>
      <c r="C113" s="92"/>
      <c r="D113" s="92"/>
      <c r="E113" s="92"/>
      <c r="F113" s="92"/>
      <c r="G113" s="92"/>
      <c r="H113" s="92"/>
      <c r="I113" s="92"/>
      <c r="J113" s="92"/>
      <c r="K113" s="92"/>
    </row>
    <row r="114" spans="1:11">
      <c r="A114" s="92"/>
      <c r="B114" s="92"/>
      <c r="C114" s="92"/>
      <c r="D114" s="92"/>
      <c r="E114" s="92"/>
      <c r="F114" s="92"/>
      <c r="G114" s="92"/>
      <c r="H114" s="92"/>
      <c r="I114" s="92"/>
      <c r="J114" s="92"/>
      <c r="K114" s="92"/>
    </row>
    <row r="115" spans="1:11">
      <c r="A115" s="92"/>
      <c r="B115" s="92"/>
      <c r="C115" s="92"/>
      <c r="D115" s="92"/>
      <c r="E115" s="92"/>
      <c r="F115" s="92"/>
      <c r="G115" s="92"/>
      <c r="H115" s="92"/>
      <c r="I115" s="92"/>
      <c r="J115" s="92"/>
      <c r="K115" s="92"/>
    </row>
    <row r="116" spans="1:11">
      <c r="A116" s="92"/>
      <c r="B116" s="92"/>
      <c r="C116" s="92"/>
      <c r="D116" s="92"/>
      <c r="E116" s="92"/>
      <c r="F116" s="92"/>
      <c r="G116" s="92"/>
      <c r="H116" s="92"/>
      <c r="I116" s="92"/>
      <c r="J116" s="92"/>
      <c r="K116" s="92"/>
    </row>
    <row r="117" spans="1:11">
      <c r="A117" s="92"/>
      <c r="B117" s="92"/>
      <c r="C117" s="92"/>
      <c r="D117" s="92"/>
      <c r="E117" s="92"/>
      <c r="F117" s="92"/>
      <c r="G117" s="92"/>
      <c r="H117" s="92"/>
      <c r="I117" s="92"/>
      <c r="J117" s="92"/>
      <c r="K117" s="92"/>
    </row>
    <row r="118" spans="1:11">
      <c r="A118" s="92"/>
      <c r="B118" s="92"/>
      <c r="C118" s="92"/>
      <c r="D118" s="92"/>
      <c r="E118" s="92"/>
      <c r="F118" s="92"/>
      <c r="G118" s="92"/>
      <c r="H118" s="92"/>
      <c r="I118" s="92"/>
      <c r="J118" s="92"/>
      <c r="K118" s="92"/>
    </row>
    <row r="119" spans="1:11">
      <c r="A119" s="92"/>
      <c r="B119" s="92"/>
      <c r="C119" s="92"/>
      <c r="D119" s="92"/>
      <c r="E119" s="92"/>
      <c r="F119" s="92"/>
      <c r="G119" s="92"/>
      <c r="H119" s="92"/>
      <c r="I119" s="92"/>
      <c r="J119" s="92"/>
      <c r="K119" s="92"/>
    </row>
    <row r="120" spans="1:11">
      <c r="A120" s="92"/>
      <c r="B120" s="92"/>
      <c r="C120" s="92"/>
      <c r="D120" s="92"/>
      <c r="E120" s="92"/>
      <c r="F120" s="92"/>
      <c r="G120" s="92"/>
      <c r="H120" s="92"/>
      <c r="I120" s="92"/>
      <c r="J120" s="92"/>
      <c r="K120" s="92"/>
    </row>
    <row r="121" spans="1:11">
      <c r="A121" s="92"/>
      <c r="B121" s="92"/>
      <c r="C121" s="92"/>
      <c r="D121" s="92"/>
      <c r="E121" s="92"/>
      <c r="F121" s="92"/>
      <c r="G121" s="92"/>
      <c r="H121" s="92"/>
      <c r="I121" s="92"/>
      <c r="J121" s="92"/>
      <c r="K121" s="92"/>
    </row>
    <row r="122" spans="1:11">
      <c r="A122" s="92"/>
      <c r="B122" s="92"/>
      <c r="C122" s="92"/>
      <c r="D122" s="92"/>
      <c r="E122" s="92"/>
      <c r="F122" s="92"/>
      <c r="G122" s="92"/>
      <c r="H122" s="92"/>
      <c r="I122" s="92"/>
      <c r="J122" s="92"/>
      <c r="K122" s="92"/>
    </row>
    <row r="123" spans="1:11">
      <c r="A123" s="92"/>
      <c r="B123" s="92"/>
      <c r="C123" s="92"/>
      <c r="D123" s="92"/>
      <c r="E123" s="92"/>
      <c r="F123" s="92"/>
      <c r="G123" s="92"/>
      <c r="H123" s="92"/>
      <c r="I123" s="92"/>
      <c r="J123" s="92"/>
      <c r="K123" s="92"/>
    </row>
    <row r="124" spans="1:11">
      <c r="A124" s="92"/>
      <c r="B124" s="92"/>
      <c r="C124" s="92"/>
      <c r="D124" s="92"/>
      <c r="E124" s="92"/>
      <c r="F124" s="92"/>
      <c r="G124" s="92"/>
      <c r="H124" s="92"/>
      <c r="I124" s="92"/>
      <c r="J124" s="92"/>
      <c r="K124" s="92"/>
    </row>
    <row r="125" spans="1:11">
      <c r="A125" s="92"/>
      <c r="B125" s="92"/>
      <c r="C125" s="92"/>
      <c r="D125" s="92"/>
      <c r="E125" s="92"/>
      <c r="F125" s="92"/>
      <c r="G125" s="92"/>
      <c r="H125" s="92"/>
      <c r="I125" s="92"/>
      <c r="J125" s="92"/>
      <c r="K125" s="92"/>
    </row>
    <row r="126" spans="1:11">
      <c r="A126" s="92"/>
      <c r="B126" s="92"/>
      <c r="C126" s="92"/>
      <c r="D126" s="92"/>
      <c r="E126" s="92"/>
      <c r="F126" s="92"/>
      <c r="G126" s="92"/>
      <c r="H126" s="92"/>
      <c r="I126" s="92"/>
      <c r="J126" s="92"/>
      <c r="K126" s="92"/>
    </row>
    <row r="127" spans="1:11">
      <c r="A127" s="92"/>
      <c r="B127" s="92"/>
      <c r="C127" s="92"/>
      <c r="D127" s="92"/>
      <c r="E127" s="92"/>
      <c r="F127" s="92"/>
      <c r="G127" s="92"/>
      <c r="H127" s="92"/>
      <c r="I127" s="92"/>
      <c r="J127" s="92"/>
      <c r="K127" s="92"/>
    </row>
    <row r="128" spans="1:11">
      <c r="A128" s="92"/>
      <c r="B128" s="92"/>
      <c r="C128" s="92"/>
      <c r="D128" s="92"/>
      <c r="E128" s="92"/>
      <c r="F128" s="92"/>
      <c r="G128" s="92"/>
      <c r="H128" s="92"/>
      <c r="I128" s="92"/>
      <c r="J128" s="92"/>
      <c r="K128" s="92"/>
    </row>
    <row r="129" spans="1:11">
      <c r="A129" s="92"/>
      <c r="B129" s="92"/>
      <c r="C129" s="92"/>
      <c r="D129" s="92"/>
      <c r="E129" s="92"/>
      <c r="F129" s="92"/>
      <c r="G129" s="92"/>
      <c r="H129" s="92"/>
      <c r="I129" s="92"/>
      <c r="J129" s="92"/>
      <c r="K129" s="92"/>
    </row>
    <row r="130" spans="1:11">
      <c r="A130" s="92"/>
      <c r="B130" s="92"/>
      <c r="C130" s="92"/>
      <c r="D130" s="92"/>
      <c r="E130" s="92"/>
      <c r="F130" s="92"/>
      <c r="G130" s="92"/>
      <c r="H130" s="92"/>
      <c r="I130" s="92"/>
      <c r="J130" s="92"/>
      <c r="K130" s="92"/>
    </row>
    <row r="131" spans="1:11">
      <c r="A131" s="92"/>
      <c r="B131" s="92"/>
      <c r="C131" s="92"/>
      <c r="D131" s="92"/>
      <c r="E131" s="92"/>
      <c r="F131" s="92"/>
      <c r="G131" s="92"/>
      <c r="H131" s="92"/>
      <c r="I131" s="92"/>
      <c r="J131" s="92"/>
      <c r="K131" s="92"/>
    </row>
    <row r="132" spans="1:11">
      <c r="A132" s="92"/>
      <c r="B132" s="92"/>
      <c r="C132" s="92"/>
      <c r="D132" s="92"/>
      <c r="E132" s="92"/>
      <c r="F132" s="92"/>
      <c r="G132" s="92"/>
      <c r="H132" s="92"/>
      <c r="I132" s="92"/>
      <c r="J132" s="92"/>
      <c r="K132" s="92"/>
    </row>
    <row r="133" spans="1:11">
      <c r="A133" s="92"/>
      <c r="B133" s="92"/>
      <c r="C133" s="92"/>
      <c r="D133" s="92"/>
      <c r="E133" s="92"/>
      <c r="F133" s="92"/>
      <c r="G133" s="92"/>
      <c r="H133" s="92"/>
      <c r="I133" s="92"/>
      <c r="J133" s="92"/>
      <c r="K133" s="92"/>
    </row>
    <row r="134" spans="1:11">
      <c r="A134" s="92"/>
      <c r="B134" s="92"/>
      <c r="C134" s="92"/>
      <c r="D134" s="92"/>
      <c r="E134" s="92"/>
      <c r="F134" s="92"/>
      <c r="G134" s="92"/>
      <c r="H134" s="92"/>
      <c r="I134" s="92"/>
      <c r="J134" s="92"/>
      <c r="K134" s="92"/>
    </row>
    <row r="135" spans="1:11">
      <c r="A135" s="92"/>
      <c r="B135" s="92"/>
      <c r="C135" s="92"/>
      <c r="D135" s="92"/>
      <c r="E135" s="92"/>
      <c r="F135" s="92"/>
      <c r="G135" s="92"/>
      <c r="H135" s="92"/>
      <c r="I135" s="92"/>
      <c r="J135" s="92"/>
      <c r="K135" s="92"/>
    </row>
    <row r="136" spans="1:11">
      <c r="A136" s="92"/>
      <c r="B136" s="92"/>
      <c r="C136" s="92"/>
      <c r="D136" s="92"/>
      <c r="E136" s="92"/>
      <c r="F136" s="92"/>
      <c r="G136" s="92"/>
      <c r="H136" s="92"/>
      <c r="I136" s="92"/>
      <c r="J136" s="92"/>
      <c r="K136" s="92"/>
    </row>
    <row r="137" spans="1:11">
      <c r="A137" s="92"/>
      <c r="B137" s="92"/>
      <c r="C137" s="92"/>
      <c r="D137" s="92"/>
      <c r="E137" s="92"/>
      <c r="F137" s="92"/>
      <c r="G137" s="92"/>
      <c r="H137" s="92"/>
      <c r="I137" s="92"/>
      <c r="J137" s="92"/>
      <c r="K137" s="92"/>
    </row>
    <row r="138" spans="1:11">
      <c r="A138" s="92"/>
      <c r="B138" s="92"/>
      <c r="C138" s="92"/>
      <c r="D138" s="92"/>
      <c r="E138" s="92"/>
      <c r="F138" s="92"/>
      <c r="G138" s="92"/>
      <c r="H138" s="92"/>
      <c r="I138" s="92"/>
      <c r="J138" s="92"/>
      <c r="K138" s="92"/>
    </row>
    <row r="139" spans="1:11">
      <c r="A139" s="92"/>
      <c r="B139" s="92"/>
      <c r="C139" s="92"/>
      <c r="D139" s="92"/>
      <c r="E139" s="92"/>
      <c r="F139" s="92"/>
      <c r="G139" s="92"/>
      <c r="H139" s="92"/>
      <c r="I139" s="92"/>
      <c r="J139" s="92"/>
      <c r="K139" s="92"/>
    </row>
    <row r="140" spans="1:11">
      <c r="A140" s="92"/>
      <c r="B140" s="92"/>
      <c r="C140" s="92"/>
      <c r="D140" s="92"/>
      <c r="E140" s="92"/>
      <c r="F140" s="92"/>
      <c r="G140" s="92"/>
      <c r="H140" s="92"/>
      <c r="I140" s="92"/>
      <c r="J140" s="92"/>
      <c r="K140" s="92"/>
    </row>
    <row r="141" spans="1:11">
      <c r="A141" s="92"/>
      <c r="B141" s="92"/>
      <c r="C141" s="92"/>
      <c r="D141" s="92"/>
      <c r="E141" s="92"/>
      <c r="F141" s="92"/>
      <c r="G141" s="92"/>
      <c r="H141" s="92"/>
      <c r="I141" s="92"/>
      <c r="J141" s="92"/>
      <c r="K141" s="92"/>
    </row>
    <row r="142" spans="1:11">
      <c r="A142" s="92"/>
      <c r="B142" s="92"/>
      <c r="C142" s="92"/>
      <c r="D142" s="92"/>
      <c r="E142" s="92"/>
      <c r="F142" s="92"/>
      <c r="G142" s="92"/>
      <c r="H142" s="92"/>
      <c r="I142" s="92"/>
      <c r="J142" s="92"/>
      <c r="K142" s="92"/>
    </row>
    <row r="143" spans="1:11">
      <c r="A143" s="92"/>
      <c r="B143" s="92"/>
      <c r="C143" s="92"/>
      <c r="D143" s="92"/>
      <c r="E143" s="92"/>
      <c r="F143" s="92"/>
      <c r="G143" s="92"/>
      <c r="H143" s="92"/>
      <c r="I143" s="92"/>
      <c r="J143" s="92"/>
      <c r="K143" s="92"/>
    </row>
    <row r="144" spans="1:11">
      <c r="A144" s="92"/>
      <c r="B144" s="92"/>
      <c r="C144" s="92"/>
      <c r="D144" s="92"/>
      <c r="E144" s="92"/>
      <c r="F144" s="92"/>
      <c r="G144" s="92"/>
      <c r="H144" s="92"/>
      <c r="I144" s="92"/>
      <c r="J144" s="92"/>
      <c r="K144" s="92"/>
    </row>
    <row r="145" spans="1:11">
      <c r="A145" s="92"/>
      <c r="B145" s="92"/>
      <c r="C145" s="92"/>
      <c r="D145" s="92"/>
      <c r="E145" s="92"/>
      <c r="F145" s="92"/>
      <c r="G145" s="92"/>
      <c r="H145" s="92"/>
      <c r="I145" s="92"/>
      <c r="J145" s="92"/>
      <c r="K145" s="92"/>
    </row>
    <row r="146" spans="1:11">
      <c r="A146" s="92"/>
      <c r="B146" s="92"/>
      <c r="C146" s="92"/>
      <c r="D146" s="92"/>
      <c r="E146" s="92"/>
      <c r="F146" s="92"/>
      <c r="G146" s="92"/>
      <c r="H146" s="92"/>
      <c r="I146" s="92"/>
      <c r="J146" s="92"/>
      <c r="K146" s="92"/>
    </row>
    <row r="147" spans="1:11">
      <c r="A147" s="92"/>
      <c r="B147" s="92"/>
      <c r="C147" s="92"/>
      <c r="D147" s="92"/>
      <c r="E147" s="92"/>
      <c r="F147" s="92"/>
      <c r="G147" s="92"/>
      <c r="H147" s="92"/>
      <c r="I147" s="92"/>
      <c r="J147" s="92"/>
      <c r="K147" s="92"/>
    </row>
    <row r="148" spans="1:11">
      <c r="A148" s="92"/>
      <c r="B148" s="92"/>
      <c r="C148" s="92"/>
      <c r="D148" s="92"/>
      <c r="E148" s="92"/>
      <c r="F148" s="92"/>
      <c r="G148" s="92"/>
      <c r="H148" s="92"/>
      <c r="I148" s="92"/>
      <c r="J148" s="92"/>
      <c r="K148" s="92"/>
    </row>
    <row r="149" spans="1:11">
      <c r="A149" s="92"/>
      <c r="B149" s="92"/>
      <c r="C149" s="92"/>
      <c r="D149" s="92"/>
      <c r="E149" s="92"/>
      <c r="F149" s="92"/>
      <c r="G149" s="92"/>
      <c r="H149" s="92"/>
      <c r="I149" s="92"/>
      <c r="J149" s="92"/>
      <c r="K149" s="92"/>
    </row>
    <row r="150" spans="1:11">
      <c r="A150" s="92"/>
      <c r="B150" s="92"/>
      <c r="C150" s="92"/>
      <c r="D150" s="92"/>
      <c r="E150" s="92"/>
      <c r="F150" s="92"/>
      <c r="G150" s="92"/>
      <c r="H150" s="92"/>
      <c r="I150" s="92"/>
      <c r="J150" s="92"/>
      <c r="K150" s="92"/>
    </row>
    <row r="151" spans="1:11">
      <c r="A151" s="92"/>
      <c r="B151" s="92"/>
      <c r="C151" s="92"/>
      <c r="D151" s="92"/>
      <c r="E151" s="92"/>
      <c r="F151" s="92"/>
      <c r="G151" s="92"/>
      <c r="H151" s="92"/>
      <c r="I151" s="92"/>
      <c r="J151" s="92"/>
      <c r="K151" s="92"/>
    </row>
    <row r="152" spans="1:11">
      <c r="A152" s="92"/>
      <c r="B152" s="92"/>
      <c r="C152" s="92"/>
      <c r="D152" s="92"/>
      <c r="E152" s="92"/>
      <c r="F152" s="92"/>
      <c r="G152" s="92"/>
      <c r="H152" s="92"/>
      <c r="I152" s="92"/>
      <c r="J152" s="92"/>
      <c r="K152" s="92"/>
    </row>
    <row r="153" spans="1:11">
      <c r="A153" s="92"/>
      <c r="B153" s="92"/>
      <c r="C153" s="92"/>
      <c r="D153" s="92"/>
      <c r="E153" s="92"/>
      <c r="F153" s="92"/>
      <c r="G153" s="92"/>
      <c r="H153" s="92"/>
      <c r="I153" s="92"/>
      <c r="J153" s="92"/>
      <c r="K153" s="92"/>
    </row>
    <row r="154" spans="1:11">
      <c r="A154" s="92"/>
      <c r="B154" s="92"/>
      <c r="C154" s="92"/>
      <c r="D154" s="92"/>
      <c r="E154" s="92"/>
      <c r="F154" s="92"/>
      <c r="G154" s="92"/>
      <c r="H154" s="92"/>
      <c r="I154" s="92"/>
      <c r="J154" s="92"/>
      <c r="K154" s="92"/>
    </row>
    <row r="155" spans="1:11">
      <c r="A155" s="92"/>
      <c r="B155" s="92"/>
      <c r="C155" s="92"/>
      <c r="D155" s="92"/>
      <c r="E155" s="92"/>
      <c r="F155" s="92"/>
      <c r="G155" s="92"/>
      <c r="H155" s="92"/>
      <c r="I155" s="92"/>
      <c r="J155" s="92"/>
      <c r="K155" s="92"/>
    </row>
    <row r="156" spans="1:11">
      <c r="A156" s="92"/>
      <c r="B156" s="92"/>
      <c r="C156" s="92"/>
      <c r="D156" s="92"/>
      <c r="E156" s="92"/>
      <c r="F156" s="92"/>
      <c r="G156" s="92"/>
      <c r="H156" s="92"/>
      <c r="I156" s="92"/>
      <c r="J156" s="92"/>
      <c r="K156" s="92"/>
    </row>
    <row r="157" spans="1:11">
      <c r="A157" s="92"/>
      <c r="B157" s="92"/>
      <c r="C157" s="92"/>
      <c r="D157" s="92"/>
      <c r="E157" s="92"/>
      <c r="F157" s="92"/>
      <c r="G157" s="92"/>
      <c r="H157" s="92"/>
      <c r="I157" s="92"/>
      <c r="J157" s="92"/>
      <c r="K157" s="92"/>
    </row>
    <row r="158" spans="1:11">
      <c r="A158" s="92"/>
      <c r="B158" s="92"/>
      <c r="C158" s="92"/>
      <c r="D158" s="92"/>
      <c r="E158" s="92"/>
      <c r="F158" s="92"/>
      <c r="G158" s="92"/>
      <c r="H158" s="92"/>
      <c r="I158" s="92"/>
      <c r="J158" s="92"/>
      <c r="K158" s="92"/>
    </row>
    <row r="159" spans="1:11">
      <c r="A159" s="92"/>
      <c r="B159" s="92"/>
      <c r="C159" s="92"/>
      <c r="D159" s="92"/>
      <c r="E159" s="92"/>
      <c r="F159" s="92"/>
      <c r="G159" s="92"/>
      <c r="H159" s="92"/>
      <c r="I159" s="92"/>
      <c r="J159" s="92"/>
      <c r="K159" s="92"/>
    </row>
    <row r="160" spans="1:11">
      <c r="A160" s="92"/>
      <c r="B160" s="92"/>
      <c r="C160" s="92"/>
      <c r="D160" s="92"/>
      <c r="E160" s="92"/>
      <c r="F160" s="92"/>
      <c r="G160" s="92"/>
      <c r="H160" s="92"/>
      <c r="I160" s="92"/>
      <c r="J160" s="92"/>
      <c r="K160" s="92"/>
    </row>
    <row r="161" spans="1:11">
      <c r="A161" s="92"/>
      <c r="B161" s="92"/>
      <c r="C161" s="92"/>
      <c r="D161" s="92"/>
      <c r="E161" s="92"/>
      <c r="F161" s="92"/>
      <c r="G161" s="92"/>
      <c r="H161" s="92"/>
      <c r="I161" s="92"/>
      <c r="J161" s="92"/>
      <c r="K161" s="92"/>
    </row>
    <row r="162" spans="1:11">
      <c r="A162" s="92"/>
      <c r="B162" s="92"/>
      <c r="C162" s="92"/>
      <c r="D162" s="92"/>
      <c r="E162" s="92"/>
      <c r="F162" s="92"/>
      <c r="G162" s="92"/>
      <c r="H162" s="92"/>
      <c r="I162" s="92"/>
      <c r="J162" s="92"/>
      <c r="K162" s="92"/>
    </row>
    <row r="163" spans="1:11">
      <c r="A163" s="92"/>
      <c r="B163" s="92"/>
      <c r="C163" s="92"/>
      <c r="D163" s="92"/>
      <c r="E163" s="92"/>
      <c r="F163" s="92"/>
      <c r="G163" s="92"/>
      <c r="H163" s="92"/>
      <c r="I163" s="92"/>
      <c r="J163" s="92"/>
      <c r="K163" s="92"/>
    </row>
    <row r="164" spans="1:11">
      <c r="A164" s="92"/>
      <c r="B164" s="92"/>
      <c r="C164" s="92"/>
      <c r="D164" s="92"/>
      <c r="E164" s="92"/>
      <c r="F164" s="92"/>
      <c r="G164" s="92"/>
      <c r="H164" s="92"/>
      <c r="I164" s="92"/>
      <c r="J164" s="92"/>
      <c r="K164" s="92"/>
    </row>
    <row r="165" spans="1:11">
      <c r="A165" s="92"/>
      <c r="B165" s="92"/>
      <c r="C165" s="92"/>
      <c r="D165" s="92"/>
      <c r="E165" s="92"/>
      <c r="F165" s="92"/>
      <c r="G165" s="92"/>
      <c r="H165" s="92"/>
      <c r="I165" s="92"/>
      <c r="J165" s="92"/>
      <c r="K165" s="92"/>
    </row>
    <row r="166" spans="1:11">
      <c r="A166" s="92"/>
      <c r="B166" s="92"/>
      <c r="C166" s="92"/>
      <c r="D166" s="92"/>
      <c r="E166" s="92"/>
      <c r="F166" s="92"/>
      <c r="G166" s="92"/>
      <c r="H166" s="92"/>
      <c r="I166" s="92"/>
      <c r="J166" s="92"/>
      <c r="K166" s="92"/>
    </row>
    <row r="167" spans="1:11">
      <c r="A167" s="92"/>
      <c r="B167" s="92"/>
      <c r="C167" s="92"/>
      <c r="D167" s="92"/>
      <c r="E167" s="92"/>
      <c r="F167" s="92"/>
      <c r="G167" s="92"/>
      <c r="H167" s="92"/>
      <c r="I167" s="92"/>
      <c r="J167" s="92"/>
      <c r="K167" s="92"/>
    </row>
    <row r="168" spans="1:11">
      <c r="A168" s="92"/>
      <c r="B168" s="92"/>
      <c r="C168" s="92"/>
      <c r="D168" s="92"/>
      <c r="E168" s="92"/>
      <c r="F168" s="92"/>
      <c r="G168" s="92"/>
      <c r="H168" s="92"/>
      <c r="I168" s="92"/>
      <c r="J168" s="92"/>
      <c r="K168" s="92"/>
    </row>
    <row r="169" spans="1:11">
      <c r="A169" s="92"/>
      <c r="B169" s="92"/>
      <c r="C169" s="92"/>
      <c r="D169" s="92"/>
      <c r="E169" s="92"/>
      <c r="F169" s="92"/>
      <c r="G169" s="92"/>
      <c r="H169" s="92"/>
      <c r="I169" s="92"/>
      <c r="J169" s="92"/>
      <c r="K169" s="92"/>
    </row>
    <row r="170" spans="1:11">
      <c r="A170" s="92"/>
      <c r="B170" s="92"/>
      <c r="C170" s="92"/>
      <c r="D170" s="92"/>
      <c r="E170" s="92"/>
      <c r="F170" s="92"/>
      <c r="G170" s="92"/>
      <c r="H170" s="92"/>
      <c r="I170" s="92"/>
      <c r="J170" s="92"/>
      <c r="K170" s="92"/>
    </row>
    <row r="171" spans="1:11">
      <c r="A171" s="92"/>
      <c r="B171" s="92"/>
      <c r="C171" s="92"/>
      <c r="D171" s="92"/>
      <c r="E171" s="92"/>
      <c r="F171" s="92"/>
      <c r="G171" s="92"/>
      <c r="H171" s="92"/>
      <c r="I171" s="92"/>
      <c r="J171" s="92"/>
      <c r="K171" s="92"/>
    </row>
    <row r="172" spans="1:11">
      <c r="A172" s="92"/>
      <c r="B172" s="92"/>
      <c r="C172" s="92"/>
      <c r="D172" s="92"/>
      <c r="E172" s="92"/>
      <c r="F172" s="92"/>
      <c r="G172" s="92"/>
      <c r="H172" s="92"/>
      <c r="I172" s="92"/>
      <c r="J172" s="92"/>
      <c r="K172" s="92"/>
    </row>
    <row r="173" spans="1:11">
      <c r="A173" s="92"/>
      <c r="B173" s="92"/>
      <c r="C173" s="92"/>
      <c r="D173" s="92"/>
      <c r="E173" s="92"/>
      <c r="F173" s="92"/>
      <c r="G173" s="92"/>
      <c r="H173" s="92"/>
      <c r="I173" s="92"/>
      <c r="J173" s="92"/>
      <c r="K173" s="92"/>
    </row>
    <row r="174" spans="1:11">
      <c r="A174" s="92"/>
      <c r="B174" s="92"/>
      <c r="C174" s="92"/>
      <c r="D174" s="92"/>
      <c r="E174" s="92"/>
      <c r="F174" s="92"/>
      <c r="G174" s="92"/>
      <c r="H174" s="92"/>
      <c r="I174" s="92"/>
      <c r="J174" s="92"/>
      <c r="K174" s="92"/>
    </row>
    <row r="175" spans="1:11">
      <c r="A175" s="92"/>
      <c r="B175" s="92"/>
      <c r="C175" s="92"/>
      <c r="D175" s="92"/>
      <c r="E175" s="92"/>
      <c r="F175" s="92"/>
      <c r="G175" s="92"/>
      <c r="H175" s="92"/>
      <c r="I175" s="92"/>
      <c r="J175" s="92"/>
      <c r="K175" s="92"/>
    </row>
    <row r="176" spans="1:11">
      <c r="A176" s="92"/>
      <c r="B176" s="92"/>
      <c r="C176" s="92"/>
      <c r="D176" s="92"/>
      <c r="E176" s="92"/>
      <c r="F176" s="92"/>
      <c r="G176" s="92"/>
      <c r="H176" s="92"/>
      <c r="I176" s="92"/>
      <c r="J176" s="92"/>
      <c r="K176" s="92"/>
    </row>
    <row r="177" spans="1:11">
      <c r="A177" s="92"/>
      <c r="B177" s="92"/>
      <c r="C177" s="92"/>
      <c r="D177" s="92"/>
      <c r="E177" s="92"/>
      <c r="F177" s="92"/>
      <c r="G177" s="92"/>
      <c r="H177" s="92"/>
      <c r="I177" s="92"/>
      <c r="J177" s="92"/>
      <c r="K177" s="92"/>
    </row>
    <row r="178" spans="1:11">
      <c r="A178" s="92"/>
      <c r="B178" s="92"/>
      <c r="C178" s="92"/>
      <c r="D178" s="92"/>
      <c r="E178" s="92"/>
      <c r="F178" s="92"/>
      <c r="G178" s="92"/>
      <c r="H178" s="92"/>
      <c r="I178" s="92"/>
      <c r="J178" s="92"/>
      <c r="K178" s="92"/>
    </row>
    <row r="179" spans="1:11">
      <c r="A179" s="92"/>
      <c r="B179" s="92"/>
      <c r="C179" s="92"/>
      <c r="D179" s="92"/>
      <c r="E179" s="92"/>
      <c r="F179" s="92"/>
      <c r="G179" s="92"/>
      <c r="H179" s="92"/>
      <c r="I179" s="92"/>
      <c r="J179" s="92"/>
      <c r="K179" s="92"/>
    </row>
    <row r="180" spans="1:11">
      <c r="A180" s="92"/>
      <c r="B180" s="92"/>
      <c r="C180" s="92"/>
      <c r="D180" s="92"/>
      <c r="E180" s="92"/>
      <c r="F180" s="92"/>
      <c r="G180" s="92"/>
      <c r="H180" s="92"/>
      <c r="I180" s="92"/>
      <c r="J180" s="92"/>
      <c r="K180" s="92"/>
    </row>
    <row r="181" spans="1:11">
      <c r="A181" s="92"/>
      <c r="B181" s="92"/>
      <c r="C181" s="92"/>
      <c r="D181" s="92"/>
      <c r="E181" s="92"/>
      <c r="F181" s="92"/>
      <c r="G181" s="92"/>
      <c r="H181" s="92"/>
      <c r="I181" s="92"/>
      <c r="J181" s="92"/>
      <c r="K181" s="92"/>
    </row>
    <row r="182" spans="1:11">
      <c r="A182" s="92"/>
      <c r="B182" s="92"/>
      <c r="C182" s="92"/>
      <c r="D182" s="92"/>
      <c r="E182" s="92"/>
      <c r="F182" s="92"/>
      <c r="G182" s="92"/>
      <c r="H182" s="92"/>
      <c r="I182" s="92"/>
      <c r="J182" s="92"/>
      <c r="K182" s="92"/>
    </row>
    <row r="183" spans="1:11">
      <c r="A183" s="92"/>
      <c r="B183" s="92"/>
      <c r="C183" s="92"/>
      <c r="D183" s="92"/>
      <c r="E183" s="92"/>
      <c r="F183" s="92"/>
      <c r="G183" s="92"/>
      <c r="H183" s="92"/>
      <c r="I183" s="92"/>
      <c r="J183" s="92"/>
      <c r="K183" s="92"/>
    </row>
    <row r="184" spans="1:11">
      <c r="A184" s="92"/>
      <c r="B184" s="92"/>
      <c r="C184" s="92"/>
      <c r="D184" s="92"/>
      <c r="E184" s="92"/>
      <c r="F184" s="92"/>
      <c r="G184" s="92"/>
      <c r="H184" s="92"/>
      <c r="I184" s="92"/>
      <c r="J184" s="92"/>
      <c r="K184" s="92"/>
    </row>
    <row r="185" spans="1:11">
      <c r="A185" s="92"/>
      <c r="B185" s="92"/>
      <c r="C185" s="92"/>
      <c r="D185" s="92"/>
      <c r="E185" s="92"/>
      <c r="F185" s="92"/>
      <c r="G185" s="92"/>
      <c r="H185" s="92"/>
      <c r="I185" s="92"/>
      <c r="J185" s="92"/>
      <c r="K185" s="92"/>
    </row>
    <row r="186" spans="1:11">
      <c r="A186" s="92"/>
      <c r="B186" s="92"/>
      <c r="C186" s="92"/>
      <c r="D186" s="92"/>
      <c r="E186" s="92"/>
      <c r="F186" s="92"/>
      <c r="G186" s="92"/>
      <c r="H186" s="92"/>
      <c r="I186" s="92"/>
      <c r="J186" s="92"/>
      <c r="K186" s="92"/>
    </row>
    <row r="187" spans="1:11">
      <c r="A187" s="92"/>
      <c r="B187" s="92"/>
      <c r="C187" s="92"/>
      <c r="D187" s="92"/>
      <c r="E187" s="92"/>
      <c r="F187" s="92"/>
      <c r="G187" s="92"/>
      <c r="H187" s="92"/>
      <c r="I187" s="92"/>
      <c r="J187" s="92"/>
      <c r="K187" s="92"/>
    </row>
    <row r="188" spans="1:11">
      <c r="A188" s="92"/>
      <c r="B188" s="92"/>
      <c r="C188" s="92"/>
      <c r="D188" s="92"/>
      <c r="E188" s="92"/>
      <c r="F188" s="92"/>
      <c r="G188" s="92"/>
      <c r="H188" s="92"/>
      <c r="I188" s="92"/>
      <c r="J188" s="92"/>
      <c r="K188" s="92"/>
    </row>
    <row r="189" spans="1:11">
      <c r="A189" s="92"/>
      <c r="B189" s="92"/>
      <c r="C189" s="92"/>
      <c r="D189" s="92"/>
      <c r="E189" s="92"/>
      <c r="F189" s="92"/>
      <c r="G189" s="92"/>
      <c r="H189" s="92"/>
      <c r="I189" s="92"/>
      <c r="J189" s="92"/>
      <c r="K189" s="92"/>
    </row>
    <row r="190" spans="1:11">
      <c r="A190" s="92"/>
      <c r="B190" s="92"/>
      <c r="C190" s="92"/>
      <c r="D190" s="92"/>
      <c r="E190" s="92"/>
      <c r="F190" s="92"/>
      <c r="G190" s="92"/>
      <c r="H190" s="92"/>
      <c r="I190" s="92"/>
      <c r="J190" s="92"/>
      <c r="K190" s="92"/>
    </row>
    <row r="191" spans="1:11">
      <c r="A191" s="92"/>
      <c r="B191" s="92"/>
      <c r="C191" s="92"/>
      <c r="D191" s="92"/>
      <c r="E191" s="92"/>
      <c r="F191" s="92"/>
      <c r="G191" s="92"/>
      <c r="H191" s="92"/>
      <c r="I191" s="92"/>
      <c r="J191" s="92"/>
      <c r="K191" s="92"/>
    </row>
    <row r="192" spans="1:11">
      <c r="A192" s="92"/>
      <c r="B192" s="92"/>
      <c r="C192" s="92"/>
      <c r="D192" s="92"/>
      <c r="E192" s="92"/>
      <c r="F192" s="92"/>
      <c r="G192" s="92"/>
      <c r="H192" s="92"/>
      <c r="I192" s="92"/>
      <c r="J192" s="92"/>
      <c r="K192" s="92"/>
    </row>
    <row r="193" spans="1:11">
      <c r="A193" s="92"/>
      <c r="B193" s="92"/>
      <c r="C193" s="92"/>
      <c r="D193" s="92"/>
      <c r="E193" s="92"/>
      <c r="F193" s="92"/>
      <c r="G193" s="92"/>
      <c r="H193" s="92"/>
      <c r="I193" s="92"/>
      <c r="J193" s="92"/>
      <c r="K193" s="92"/>
    </row>
    <row r="194" spans="1:11">
      <c r="A194" s="92"/>
      <c r="B194" s="92"/>
      <c r="C194" s="92"/>
      <c r="D194" s="92"/>
      <c r="E194" s="92"/>
      <c r="F194" s="92"/>
      <c r="G194" s="92"/>
      <c r="H194" s="92"/>
      <c r="I194" s="92"/>
      <c r="J194" s="92"/>
      <c r="K194" s="92"/>
    </row>
    <row r="195" spans="1:11">
      <c r="A195" s="92"/>
      <c r="B195" s="92"/>
      <c r="C195" s="92"/>
      <c r="D195" s="92"/>
      <c r="E195" s="92"/>
      <c r="F195" s="92"/>
      <c r="G195" s="92"/>
      <c r="H195" s="92"/>
      <c r="I195" s="92"/>
      <c r="J195" s="92"/>
      <c r="K195" s="92"/>
    </row>
    <row r="196" spans="1:11">
      <c r="A196" s="92"/>
      <c r="B196" s="92"/>
      <c r="C196" s="92"/>
      <c r="D196" s="92"/>
      <c r="E196" s="92"/>
      <c r="F196" s="92"/>
      <c r="G196" s="92"/>
      <c r="H196" s="92"/>
      <c r="I196" s="92"/>
      <c r="J196" s="92"/>
      <c r="K196" s="92"/>
    </row>
    <row r="197" spans="1:11">
      <c r="A197" s="92"/>
      <c r="B197" s="92"/>
      <c r="C197" s="92"/>
      <c r="D197" s="92"/>
      <c r="E197" s="92"/>
      <c r="F197" s="92"/>
      <c r="G197" s="92"/>
      <c r="H197" s="92"/>
      <c r="I197" s="92"/>
      <c r="J197" s="92"/>
      <c r="K197" s="92"/>
    </row>
    <row r="198" spans="1:11">
      <c r="A198" s="92"/>
      <c r="B198" s="92"/>
      <c r="C198" s="92"/>
      <c r="D198" s="92"/>
      <c r="E198" s="92"/>
      <c r="F198" s="92"/>
      <c r="G198" s="92"/>
      <c r="H198" s="92"/>
      <c r="I198" s="92"/>
      <c r="J198" s="92"/>
      <c r="K198" s="92"/>
    </row>
    <row r="199" spans="1:11">
      <c r="A199" s="92"/>
      <c r="B199" s="92"/>
      <c r="C199" s="92"/>
      <c r="D199" s="92"/>
      <c r="E199" s="92"/>
      <c r="F199" s="92"/>
      <c r="G199" s="92"/>
      <c r="H199" s="92"/>
      <c r="I199" s="92"/>
      <c r="J199" s="92"/>
      <c r="K199" s="92"/>
    </row>
    <row r="200" spans="1:11">
      <c r="A200" s="92"/>
      <c r="B200" s="92"/>
      <c r="C200" s="92"/>
      <c r="D200" s="92"/>
      <c r="E200" s="92"/>
      <c r="F200" s="92"/>
      <c r="G200" s="92"/>
      <c r="H200" s="92"/>
      <c r="I200" s="92"/>
      <c r="J200" s="92"/>
      <c r="K200" s="92"/>
    </row>
    <row r="201" spans="1:11">
      <c r="A201" s="92"/>
      <c r="B201" s="92"/>
      <c r="C201" s="92"/>
      <c r="D201" s="92"/>
      <c r="E201" s="92"/>
      <c r="F201" s="92"/>
      <c r="G201" s="92"/>
      <c r="H201" s="92"/>
      <c r="I201" s="92"/>
      <c r="J201" s="92"/>
      <c r="K201" s="92"/>
    </row>
    <row r="202" spans="1:11">
      <c r="A202" s="92"/>
      <c r="B202" s="92"/>
      <c r="C202" s="92"/>
      <c r="D202" s="92"/>
      <c r="E202" s="92"/>
      <c r="F202" s="92"/>
      <c r="G202" s="92"/>
      <c r="H202" s="92"/>
      <c r="I202" s="92"/>
      <c r="J202" s="92"/>
      <c r="K202" s="92"/>
    </row>
    <row r="203" spans="1:11">
      <c r="A203" s="92"/>
      <c r="B203" s="92"/>
      <c r="C203" s="92"/>
      <c r="D203" s="92"/>
      <c r="E203" s="92"/>
      <c r="F203" s="92"/>
      <c r="G203" s="92"/>
      <c r="H203" s="92"/>
      <c r="I203" s="92"/>
      <c r="J203" s="92"/>
      <c r="K203" s="92"/>
    </row>
    <row r="204" spans="1:11">
      <c r="A204" s="92"/>
      <c r="B204" s="92"/>
      <c r="C204" s="92"/>
      <c r="D204" s="92"/>
      <c r="E204" s="92"/>
      <c r="F204" s="92"/>
      <c r="G204" s="92"/>
      <c r="H204" s="92"/>
      <c r="I204" s="92"/>
      <c r="J204" s="92"/>
      <c r="K204" s="92"/>
    </row>
    <row r="205" spans="1:11">
      <c r="A205" s="92"/>
      <c r="B205" s="92"/>
      <c r="C205" s="92"/>
      <c r="D205" s="92"/>
      <c r="E205" s="92"/>
      <c r="F205" s="92"/>
      <c r="G205" s="92"/>
      <c r="H205" s="92"/>
      <c r="I205" s="92"/>
      <c r="J205" s="92"/>
      <c r="K205" s="92"/>
    </row>
    <row r="206" spans="1:11">
      <c r="A206" s="92"/>
      <c r="B206" s="92"/>
      <c r="C206" s="92"/>
      <c r="D206" s="92"/>
      <c r="E206" s="92"/>
      <c r="F206" s="92"/>
      <c r="G206" s="92"/>
      <c r="H206" s="92"/>
      <c r="I206" s="92"/>
      <c r="J206" s="92"/>
      <c r="K206" s="92"/>
    </row>
    <row r="207" spans="1:11">
      <c r="A207" s="92"/>
      <c r="B207" s="92"/>
      <c r="C207" s="92"/>
      <c r="D207" s="92"/>
      <c r="E207" s="92"/>
      <c r="F207" s="92"/>
      <c r="G207" s="92"/>
      <c r="H207" s="92"/>
      <c r="I207" s="92"/>
      <c r="J207" s="92"/>
      <c r="K207" s="92"/>
    </row>
    <row r="208" spans="1:11">
      <c r="A208" s="92"/>
      <c r="B208" s="92"/>
      <c r="C208" s="92"/>
      <c r="D208" s="92"/>
      <c r="E208" s="92"/>
      <c r="F208" s="92"/>
      <c r="G208" s="92"/>
      <c r="H208" s="92"/>
      <c r="I208" s="92"/>
      <c r="J208" s="92"/>
      <c r="K208" s="92"/>
    </row>
    <row r="209" spans="1:11">
      <c r="A209" s="92"/>
      <c r="B209" s="92"/>
      <c r="C209" s="92"/>
      <c r="D209" s="92"/>
      <c r="E209" s="92"/>
      <c r="F209" s="92"/>
      <c r="G209" s="92"/>
      <c r="H209" s="92"/>
      <c r="I209" s="92"/>
      <c r="J209" s="92"/>
      <c r="K209" s="92"/>
    </row>
    <row r="210" spans="1:11">
      <c r="A210" s="92"/>
      <c r="B210" s="92"/>
      <c r="C210" s="92"/>
      <c r="D210" s="92"/>
      <c r="E210" s="92"/>
      <c r="F210" s="92"/>
      <c r="G210" s="92"/>
      <c r="H210" s="92"/>
      <c r="I210" s="92"/>
      <c r="J210" s="92"/>
      <c r="K210" s="92"/>
    </row>
    <row r="211" spans="1:11">
      <c r="A211" s="92"/>
      <c r="B211" s="92"/>
      <c r="C211" s="92"/>
      <c r="D211" s="92"/>
      <c r="E211" s="92"/>
      <c r="F211" s="92"/>
      <c r="G211" s="92"/>
      <c r="H211" s="92"/>
      <c r="I211" s="92"/>
      <c r="J211" s="92"/>
      <c r="K211" s="92"/>
    </row>
    <row r="212" spans="1:11">
      <c r="A212" s="92"/>
      <c r="B212" s="92"/>
      <c r="C212" s="92"/>
      <c r="D212" s="92"/>
      <c r="E212" s="92"/>
      <c r="F212" s="92"/>
      <c r="G212" s="92"/>
      <c r="H212" s="92"/>
      <c r="I212" s="92"/>
      <c r="J212" s="92"/>
      <c r="K212" s="92"/>
    </row>
    <row r="213" spans="1:11">
      <c r="A213" s="92"/>
      <c r="B213" s="92"/>
      <c r="C213" s="92"/>
      <c r="D213" s="92"/>
      <c r="E213" s="92"/>
      <c r="F213" s="92"/>
      <c r="G213" s="92"/>
      <c r="H213" s="92"/>
      <c r="I213" s="92"/>
      <c r="J213" s="92"/>
      <c r="K213" s="92"/>
    </row>
    <row r="214" spans="1:11">
      <c r="A214" s="92"/>
      <c r="B214" s="92"/>
      <c r="C214" s="92"/>
      <c r="D214" s="92"/>
      <c r="E214" s="92"/>
      <c r="F214" s="92"/>
      <c r="G214" s="92"/>
      <c r="H214" s="92"/>
      <c r="I214" s="92"/>
      <c r="J214" s="92"/>
      <c r="K214" s="92"/>
    </row>
    <row r="215" spans="1:11">
      <c r="A215" s="92"/>
      <c r="B215" s="92"/>
      <c r="C215" s="92"/>
      <c r="D215" s="92"/>
      <c r="E215" s="92"/>
      <c r="F215" s="92"/>
      <c r="G215" s="92"/>
      <c r="H215" s="92"/>
      <c r="I215" s="92"/>
      <c r="J215" s="92"/>
      <c r="K215" s="92"/>
    </row>
    <row r="216" spans="1:11">
      <c r="A216" s="92"/>
      <c r="B216" s="92"/>
      <c r="C216" s="92"/>
      <c r="D216" s="92"/>
      <c r="E216" s="92"/>
      <c r="F216" s="92"/>
      <c r="G216" s="92"/>
      <c r="H216" s="92"/>
      <c r="I216" s="92"/>
      <c r="J216" s="92"/>
      <c r="K216" s="92"/>
    </row>
    <row r="217" spans="1:11">
      <c r="A217" s="92"/>
      <c r="B217" s="92"/>
      <c r="C217" s="92"/>
      <c r="D217" s="92"/>
      <c r="E217" s="92"/>
      <c r="F217" s="92"/>
      <c r="G217" s="92"/>
      <c r="H217" s="92"/>
      <c r="I217" s="92"/>
      <c r="J217" s="92"/>
      <c r="K217" s="92"/>
    </row>
    <row r="218" spans="1:11">
      <c r="A218" s="92"/>
      <c r="B218" s="92"/>
      <c r="C218" s="92"/>
      <c r="D218" s="92"/>
      <c r="E218" s="92"/>
      <c r="F218" s="92"/>
      <c r="G218" s="92"/>
      <c r="H218" s="92"/>
      <c r="I218" s="92"/>
      <c r="J218" s="92"/>
      <c r="K218" s="92"/>
    </row>
    <row r="219" spans="1:11">
      <c r="A219" s="92"/>
      <c r="B219" s="92"/>
      <c r="C219" s="92"/>
      <c r="D219" s="92"/>
      <c r="E219" s="92"/>
      <c r="F219" s="92"/>
      <c r="G219" s="92"/>
      <c r="H219" s="92"/>
      <c r="I219" s="92"/>
      <c r="J219" s="92"/>
      <c r="K219" s="92"/>
    </row>
    <row r="220" spans="1:11">
      <c r="A220" s="92"/>
      <c r="B220" s="92"/>
      <c r="C220" s="92"/>
      <c r="D220" s="92"/>
      <c r="E220" s="92"/>
      <c r="F220" s="92"/>
      <c r="G220" s="92"/>
      <c r="H220" s="92"/>
      <c r="I220" s="92"/>
      <c r="J220" s="92"/>
      <c r="K220" s="92"/>
    </row>
    <row r="221" spans="1:11">
      <c r="A221" s="92"/>
      <c r="B221" s="92"/>
      <c r="C221" s="92"/>
      <c r="D221" s="92"/>
      <c r="E221" s="92"/>
      <c r="F221" s="92"/>
      <c r="G221" s="92"/>
      <c r="H221" s="92"/>
      <c r="I221" s="92"/>
      <c r="J221" s="92"/>
      <c r="K221" s="92"/>
    </row>
    <row r="222" spans="1:11">
      <c r="A222" s="92"/>
      <c r="B222" s="92"/>
      <c r="C222" s="92"/>
      <c r="D222" s="92"/>
      <c r="E222" s="92"/>
      <c r="F222" s="92"/>
      <c r="G222" s="92"/>
      <c r="H222" s="92"/>
      <c r="I222" s="92"/>
      <c r="J222" s="92"/>
      <c r="K222" s="92"/>
    </row>
    <row r="223" spans="1:11">
      <c r="A223" s="92"/>
      <c r="B223" s="92"/>
      <c r="C223" s="92"/>
      <c r="D223" s="92"/>
      <c r="E223" s="92"/>
      <c r="F223" s="92"/>
      <c r="G223" s="92"/>
      <c r="H223" s="92"/>
      <c r="I223" s="92"/>
      <c r="J223" s="92"/>
      <c r="K223" s="92"/>
    </row>
    <row r="224" spans="1:11">
      <c r="A224" s="92"/>
      <c r="B224" s="92"/>
      <c r="C224" s="92"/>
      <c r="D224" s="92"/>
      <c r="E224" s="92"/>
      <c r="F224" s="92"/>
      <c r="G224" s="92"/>
      <c r="H224" s="92"/>
      <c r="I224" s="92"/>
      <c r="J224" s="92"/>
      <c r="K224" s="92"/>
    </row>
    <row r="225" spans="1:11">
      <c r="A225" s="92"/>
      <c r="B225" s="92"/>
      <c r="C225" s="92"/>
      <c r="D225" s="92"/>
      <c r="E225" s="92"/>
      <c r="F225" s="92"/>
      <c r="G225" s="92"/>
      <c r="H225" s="92"/>
      <c r="I225" s="92"/>
      <c r="J225" s="92"/>
      <c r="K225" s="92"/>
    </row>
    <row r="226" spans="1:11">
      <c r="A226" s="92"/>
      <c r="B226" s="92"/>
      <c r="C226" s="92"/>
      <c r="D226" s="92"/>
      <c r="E226" s="92"/>
      <c r="F226" s="92"/>
      <c r="G226" s="92"/>
      <c r="H226" s="92"/>
      <c r="I226" s="92"/>
      <c r="J226" s="92"/>
      <c r="K226" s="92"/>
    </row>
    <row r="227" spans="1:11">
      <c r="A227" s="92"/>
      <c r="B227" s="92"/>
      <c r="C227" s="92"/>
      <c r="D227" s="92"/>
      <c r="E227" s="92"/>
      <c r="F227" s="92"/>
      <c r="G227" s="92"/>
      <c r="H227" s="92"/>
      <c r="I227" s="92"/>
      <c r="J227" s="92"/>
      <c r="K227" s="92"/>
    </row>
    <row r="228" spans="1:11">
      <c r="A228" s="92"/>
      <c r="B228" s="92"/>
      <c r="C228" s="92"/>
      <c r="D228" s="92"/>
      <c r="E228" s="92"/>
      <c r="F228" s="92"/>
      <c r="G228" s="92"/>
      <c r="H228" s="92"/>
      <c r="I228" s="92"/>
      <c r="J228" s="92"/>
      <c r="K228" s="92"/>
    </row>
    <row r="229" spans="1:11">
      <c r="A229" s="92"/>
      <c r="B229" s="92"/>
      <c r="C229" s="92"/>
      <c r="D229" s="92"/>
      <c r="E229" s="92"/>
      <c r="F229" s="92"/>
      <c r="G229" s="92"/>
      <c r="H229" s="92"/>
      <c r="I229" s="92"/>
      <c r="J229" s="92"/>
      <c r="K229" s="92"/>
    </row>
    <row r="230" spans="1:11">
      <c r="A230" s="92"/>
      <c r="B230" s="92"/>
      <c r="C230" s="92"/>
      <c r="D230" s="92"/>
      <c r="E230" s="92"/>
      <c r="F230" s="92"/>
      <c r="G230" s="92"/>
      <c r="H230" s="92"/>
      <c r="I230" s="92"/>
      <c r="J230" s="92"/>
      <c r="K230" s="92"/>
    </row>
    <row r="231" spans="1:11">
      <c r="A231" s="92"/>
      <c r="B231" s="92"/>
      <c r="C231" s="92"/>
      <c r="D231" s="92"/>
      <c r="E231" s="92"/>
      <c r="F231" s="92"/>
      <c r="G231" s="92"/>
      <c r="H231" s="92"/>
      <c r="I231" s="92"/>
      <c r="J231" s="92"/>
      <c r="K231" s="92"/>
    </row>
    <row r="232" spans="1:11">
      <c r="A232" s="92"/>
      <c r="B232" s="92"/>
      <c r="C232" s="92"/>
      <c r="D232" s="92"/>
      <c r="E232" s="92"/>
      <c r="F232" s="92"/>
      <c r="G232" s="92"/>
      <c r="H232" s="92"/>
      <c r="I232" s="92"/>
      <c r="J232" s="92"/>
      <c r="K232" s="92"/>
    </row>
    <row r="233" spans="1:11">
      <c r="A233" s="92"/>
      <c r="B233" s="92"/>
      <c r="C233" s="92"/>
      <c r="D233" s="92"/>
      <c r="E233" s="92"/>
      <c r="F233" s="92"/>
      <c r="G233" s="92"/>
      <c r="H233" s="92"/>
      <c r="I233" s="92"/>
      <c r="J233" s="92"/>
      <c r="K233" s="92"/>
    </row>
    <row r="234" spans="1:11">
      <c r="A234" s="92"/>
      <c r="B234" s="92"/>
      <c r="C234" s="92"/>
      <c r="D234" s="92"/>
      <c r="E234" s="92"/>
      <c r="F234" s="92"/>
      <c r="G234" s="92"/>
      <c r="H234" s="92"/>
      <c r="I234" s="92"/>
      <c r="J234" s="92"/>
      <c r="K234" s="92"/>
    </row>
    <row r="235" spans="1:11">
      <c r="A235" s="92"/>
      <c r="B235" s="92"/>
      <c r="C235" s="92"/>
      <c r="D235" s="92"/>
      <c r="E235" s="92"/>
      <c r="F235" s="92"/>
      <c r="G235" s="92"/>
      <c r="H235" s="92"/>
      <c r="I235" s="92"/>
      <c r="J235" s="92"/>
      <c r="K235" s="92"/>
    </row>
    <row r="236" spans="1:11">
      <c r="A236" s="92"/>
      <c r="B236" s="92"/>
      <c r="C236" s="92"/>
      <c r="D236" s="92"/>
      <c r="E236" s="92"/>
      <c r="F236" s="92"/>
      <c r="G236" s="92"/>
      <c r="H236" s="92"/>
      <c r="I236" s="92"/>
      <c r="J236" s="92"/>
      <c r="K236" s="92"/>
    </row>
    <row r="237" spans="1:11">
      <c r="A237" s="92"/>
      <c r="B237" s="92"/>
      <c r="C237" s="92"/>
      <c r="D237" s="92"/>
      <c r="E237" s="92"/>
      <c r="F237" s="92"/>
      <c r="G237" s="92"/>
      <c r="H237" s="92"/>
      <c r="I237" s="92"/>
      <c r="J237" s="92"/>
      <c r="K237" s="92"/>
    </row>
    <row r="238" spans="1:11">
      <c r="A238" s="92"/>
      <c r="B238" s="92"/>
      <c r="C238" s="92"/>
      <c r="D238" s="92"/>
      <c r="E238" s="92"/>
      <c r="F238" s="92"/>
      <c r="G238" s="92"/>
      <c r="H238" s="92"/>
      <c r="I238" s="92"/>
      <c r="J238" s="92"/>
      <c r="K238" s="92"/>
    </row>
    <row r="239" spans="1:11">
      <c r="A239" s="92"/>
      <c r="B239" s="92"/>
      <c r="C239" s="92"/>
      <c r="D239" s="92"/>
      <c r="E239" s="92"/>
      <c r="F239" s="92"/>
      <c r="G239" s="92"/>
      <c r="H239" s="92"/>
      <c r="I239" s="92"/>
      <c r="J239" s="92"/>
      <c r="K239" s="92"/>
    </row>
    <row r="240" spans="1:11">
      <c r="A240" s="101"/>
      <c r="B240" s="101"/>
      <c r="C240" s="101"/>
      <c r="D240" s="101"/>
      <c r="E240" s="101"/>
      <c r="F240" s="101"/>
      <c r="G240" s="101"/>
      <c r="H240" s="101"/>
      <c r="I240" s="101"/>
      <c r="J240" s="101"/>
      <c r="K240" s="101"/>
    </row>
    <row r="241" spans="1:11">
      <c r="A241" s="101"/>
      <c r="B241" s="101"/>
      <c r="C241" s="101"/>
      <c r="D241" s="101"/>
      <c r="E241" s="101"/>
      <c r="F241" s="101"/>
      <c r="G241" s="101"/>
      <c r="H241" s="101"/>
      <c r="I241" s="101"/>
      <c r="J241" s="101"/>
      <c r="K241" s="101"/>
    </row>
    <row r="242" spans="1:11">
      <c r="A242" s="101"/>
      <c r="B242" s="101"/>
      <c r="C242" s="101"/>
      <c r="D242" s="101"/>
      <c r="E242" s="101"/>
      <c r="F242" s="101"/>
      <c r="G242" s="101"/>
      <c r="H242" s="101"/>
      <c r="I242" s="101"/>
      <c r="J242" s="101"/>
      <c r="K242" s="101"/>
    </row>
    <row r="243" spans="1:11">
      <c r="A243" s="101"/>
      <c r="B243" s="101"/>
      <c r="C243" s="101"/>
      <c r="D243" s="101"/>
      <c r="E243" s="101"/>
      <c r="F243" s="101"/>
      <c r="G243" s="101"/>
      <c r="H243" s="101"/>
      <c r="I243" s="101"/>
      <c r="J243" s="101"/>
      <c r="K243" s="101"/>
    </row>
    <row r="244" spans="1:11">
      <c r="A244" s="101"/>
      <c r="B244" s="101"/>
      <c r="C244" s="101"/>
      <c r="D244" s="101"/>
      <c r="E244" s="101"/>
      <c r="F244" s="101"/>
      <c r="G244" s="101"/>
      <c r="H244" s="101"/>
      <c r="I244" s="101"/>
      <c r="J244" s="101"/>
      <c r="K244" s="101"/>
    </row>
    <row r="245" spans="1:11">
      <c r="A245" s="101"/>
      <c r="B245" s="101"/>
      <c r="C245" s="101"/>
      <c r="D245" s="101"/>
      <c r="E245" s="101"/>
      <c r="F245" s="101"/>
      <c r="G245" s="101"/>
      <c r="H245" s="101"/>
      <c r="I245" s="101"/>
      <c r="J245" s="101"/>
      <c r="K245" s="101"/>
    </row>
  </sheetData>
  <sheetProtection password="ACCF" sheet="1" objects="1" scenarios="1"/>
  <protectedRanges>
    <protectedRange sqref="E25:E27 E29 E31 E33 E35" name="Raspon1"/>
  </protectedRanges>
  <mergeCells count="25">
    <mergeCell ref="A2:K2"/>
    <mergeCell ref="A8:K8"/>
    <mergeCell ref="A14:K14"/>
    <mergeCell ref="A16:K16"/>
    <mergeCell ref="A10:K10"/>
    <mergeCell ref="A11:K11"/>
    <mergeCell ref="A6:K6"/>
    <mergeCell ref="A4:K4"/>
    <mergeCell ref="A5:K5"/>
    <mergeCell ref="A7:K7"/>
    <mergeCell ref="A9:K9"/>
    <mergeCell ref="A12:K12"/>
    <mergeCell ref="A13:K13"/>
    <mergeCell ref="C21:K21"/>
    <mergeCell ref="C22:K22"/>
    <mergeCell ref="A18:K18"/>
    <mergeCell ref="A20:K20"/>
    <mergeCell ref="E35:J39"/>
    <mergeCell ref="E27:J28"/>
    <mergeCell ref="E29:J30"/>
    <mergeCell ref="E31:J32"/>
    <mergeCell ref="E33:J34"/>
    <mergeCell ref="C23:K23"/>
    <mergeCell ref="C24:K24"/>
    <mergeCell ref="E25:J26"/>
  </mergeCells>
  <pageMargins left="0.70866141732283472" right="0.70866141732283472" top="0.74803149606299213" bottom="0.74803149606299213" header="0.31496062992125984" footer="0.31496062992125984"/>
  <pageSetup paperSize="9" orientation="portrait" r:id="rId1"/>
  <headerFooter>
    <oddHeader xml:space="preserve">&amp;L&amp;"Times New Roman,Uobičajeno"&amp;9Lokacija: Dubrovnik
Ulica dr. A. Starčevića 2&amp;C&amp;"Times New Roman,Uobičajeno"&amp;9TROŠKOVNIK
Sanacija prostorija PJ Dubrovnik&amp;R&amp;"Times New Roman,Uobičajeno"&amp;9Šifra stana:         
Površina stana: 88,92 m²&amp;11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4"/>
  <sheetViews>
    <sheetView showGridLines="0" view="pageBreakPreview" topLeftCell="A372" zoomScale="110" zoomScaleNormal="110" zoomScaleSheetLayoutView="110" zoomScalePageLayoutView="120" workbookViewId="0">
      <selection activeCell="F383" sqref="F383:J383"/>
    </sheetView>
  </sheetViews>
  <sheetFormatPr defaultRowHeight="15"/>
  <cols>
    <col min="1" max="1" width="5.5703125" style="5" customWidth="1"/>
    <col min="2" max="2" width="1" style="5" customWidth="1"/>
    <col min="3" max="3" width="46.5703125" style="5" customWidth="1"/>
    <col min="4" max="4" width="0.28515625" style="5" customWidth="1"/>
    <col min="5" max="5" width="8.28515625" style="5" customWidth="1"/>
    <col min="6" max="6" width="7.28515625" style="34" customWidth="1"/>
    <col min="7" max="7" width="1" style="5" hidden="1" customWidth="1"/>
    <col min="8" max="8" width="9.28515625" style="5" customWidth="1"/>
    <col min="9" max="9" width="0.140625" style="5" hidden="1" customWidth="1"/>
    <col min="10" max="10" width="9.7109375" style="5" customWidth="1"/>
    <col min="11" max="12" width="9.140625" style="5"/>
    <col min="13" max="13" width="12.7109375" style="5" bestFit="1" customWidth="1"/>
    <col min="14" max="16384" width="9.140625" style="5"/>
  </cols>
  <sheetData>
    <row r="1" spans="1:12">
      <c r="A1" s="129" t="s">
        <v>249</v>
      </c>
      <c r="B1" s="129"/>
      <c r="C1" s="129"/>
      <c r="D1" s="129"/>
      <c r="E1" s="129"/>
      <c r="F1" s="129"/>
      <c r="G1" s="129"/>
      <c r="H1" s="129"/>
      <c r="I1" s="129"/>
      <c r="J1" s="129"/>
    </row>
    <row r="2" spans="1:12">
      <c r="A2" s="129"/>
      <c r="B2" s="129"/>
      <c r="C2" s="129"/>
      <c r="D2" s="129"/>
      <c r="E2" s="129"/>
      <c r="F2" s="129"/>
      <c r="G2" s="129"/>
      <c r="H2" s="129"/>
      <c r="I2" s="129"/>
      <c r="J2" s="129"/>
    </row>
    <row r="3" spans="1:12">
      <c r="A3" s="129"/>
      <c r="B3" s="129"/>
      <c r="C3" s="129"/>
      <c r="D3" s="129"/>
      <c r="E3" s="129"/>
      <c r="F3" s="129"/>
      <c r="G3" s="129"/>
      <c r="H3" s="129"/>
      <c r="I3" s="129"/>
      <c r="J3" s="129"/>
    </row>
    <row r="4" spans="1:12">
      <c r="A4" s="131" t="s">
        <v>79</v>
      </c>
      <c r="B4" s="131"/>
      <c r="C4" s="131"/>
      <c r="D4" s="131"/>
      <c r="E4" s="131"/>
      <c r="F4" s="131"/>
      <c r="G4" s="131"/>
      <c r="H4" s="131"/>
      <c r="I4" s="131"/>
      <c r="J4" s="131"/>
    </row>
    <row r="5" spans="1:12">
      <c r="A5" s="131"/>
      <c r="B5" s="131"/>
      <c r="C5" s="131"/>
      <c r="D5" s="131"/>
      <c r="E5" s="131"/>
      <c r="F5" s="131"/>
      <c r="G5" s="131"/>
      <c r="H5" s="131"/>
      <c r="I5" s="131"/>
      <c r="J5" s="131"/>
    </row>
    <row r="6" spans="1:12">
      <c r="A6" s="145" t="s">
        <v>24</v>
      </c>
      <c r="B6" s="145"/>
      <c r="C6" s="145"/>
      <c r="D6" s="145"/>
      <c r="E6" s="145"/>
      <c r="F6" s="145"/>
      <c r="G6" s="145"/>
      <c r="H6" s="145"/>
      <c r="I6" s="145"/>
      <c r="J6" s="145"/>
    </row>
    <row r="7" spans="1:12" ht="100.5" customHeight="1">
      <c r="A7" s="6"/>
      <c r="B7" s="6"/>
      <c r="C7" s="146" t="s">
        <v>325</v>
      </c>
      <c r="D7" s="146"/>
      <c r="E7" s="146"/>
      <c r="F7" s="146"/>
      <c r="G7" s="146"/>
      <c r="H7" s="146"/>
      <c r="I7" s="146"/>
      <c r="J7" s="146"/>
    </row>
    <row r="8" spans="1:12" ht="3.75" customHeight="1">
      <c r="A8" s="7"/>
      <c r="B8" s="7"/>
      <c r="C8" s="8"/>
      <c r="D8" s="8"/>
      <c r="E8" s="8"/>
      <c r="F8" s="9"/>
      <c r="G8" s="8"/>
      <c r="H8" s="8"/>
      <c r="I8" s="8"/>
      <c r="J8" s="8"/>
    </row>
    <row r="9" spans="1:12" ht="15" customHeight="1">
      <c r="A9" s="136" t="s">
        <v>22</v>
      </c>
      <c r="B9" s="8"/>
      <c r="C9" s="137" t="s">
        <v>15</v>
      </c>
      <c r="D9" s="8"/>
      <c r="E9" s="138" t="s">
        <v>29</v>
      </c>
      <c r="F9" s="137" t="s">
        <v>16</v>
      </c>
      <c r="G9" s="8"/>
      <c r="H9" s="138" t="s">
        <v>30</v>
      </c>
      <c r="I9" s="8"/>
      <c r="J9" s="138" t="s">
        <v>25</v>
      </c>
    </row>
    <row r="10" spans="1:12">
      <c r="A10" s="136"/>
      <c r="B10" s="8"/>
      <c r="C10" s="137"/>
      <c r="D10" s="8"/>
      <c r="E10" s="137"/>
      <c r="F10" s="137"/>
      <c r="G10" s="8"/>
      <c r="H10" s="137"/>
      <c r="I10" s="8"/>
      <c r="J10" s="137"/>
    </row>
    <row r="11" spans="1:12" ht="20.25" customHeight="1">
      <c r="A11" s="6"/>
      <c r="B11" s="6"/>
      <c r="C11" s="10"/>
      <c r="D11" s="11"/>
      <c r="E11" s="11"/>
      <c r="F11" s="12"/>
      <c r="G11" s="11"/>
      <c r="H11" s="13"/>
      <c r="I11" s="14"/>
      <c r="J11" s="15"/>
    </row>
    <row r="12" spans="1:12" ht="96" customHeight="1">
      <c r="A12" s="16" t="s">
        <v>18</v>
      </c>
      <c r="B12" s="16"/>
      <c r="C12" s="3" t="s">
        <v>118</v>
      </c>
      <c r="D12" s="17"/>
      <c r="E12" s="18"/>
      <c r="F12" s="18"/>
      <c r="G12" s="18"/>
      <c r="H12" s="19"/>
      <c r="I12" s="19"/>
      <c r="J12" s="12"/>
      <c r="K12" s="11"/>
      <c r="L12" s="11"/>
    </row>
    <row r="13" spans="1:12" ht="18.75" customHeight="1">
      <c r="A13" s="16"/>
      <c r="B13" s="16"/>
      <c r="C13" s="10" t="s">
        <v>199</v>
      </c>
      <c r="D13" s="18"/>
      <c r="E13" s="20" t="s">
        <v>119</v>
      </c>
      <c r="F13" s="21">
        <v>1</v>
      </c>
      <c r="G13" s="17"/>
      <c r="H13" s="22"/>
      <c r="I13" s="23"/>
      <c r="J13" s="21">
        <f>F13*H13</f>
        <v>0</v>
      </c>
    </row>
    <row r="14" spans="1:12" ht="18.75" customHeight="1">
      <c r="A14" s="16"/>
      <c r="B14" s="16"/>
      <c r="C14" s="10" t="s">
        <v>200</v>
      </c>
      <c r="D14" s="18"/>
      <c r="E14" s="20" t="s">
        <v>119</v>
      </c>
      <c r="F14" s="21">
        <v>2</v>
      </c>
      <c r="G14" s="17"/>
      <c r="H14" s="22"/>
      <c r="I14" s="23"/>
      <c r="J14" s="21">
        <f t="shared" ref="J14:J29" si="0">F14*H14</f>
        <v>0</v>
      </c>
    </row>
    <row r="15" spans="1:12" ht="31.5" customHeight="1">
      <c r="A15" s="16"/>
      <c r="B15" s="16"/>
      <c r="C15" s="10" t="s">
        <v>201</v>
      </c>
      <c r="D15" s="18"/>
      <c r="E15" s="18" t="s">
        <v>119</v>
      </c>
      <c r="F15" s="21">
        <v>1</v>
      </c>
      <c r="G15" s="17"/>
      <c r="H15" s="22"/>
      <c r="I15" s="23"/>
      <c r="J15" s="21">
        <f t="shared" si="0"/>
        <v>0</v>
      </c>
    </row>
    <row r="16" spans="1:12" ht="20.25" customHeight="1">
      <c r="A16" s="16"/>
      <c r="B16" s="16"/>
      <c r="C16" s="10"/>
      <c r="D16" s="18"/>
      <c r="E16" s="18"/>
      <c r="F16" s="12"/>
      <c r="G16" s="18"/>
      <c r="H16" s="24"/>
      <c r="I16" s="19"/>
      <c r="J16" s="21"/>
    </row>
    <row r="17" spans="1:10" ht="91.5" customHeight="1">
      <c r="A17" s="6" t="s">
        <v>19</v>
      </c>
      <c r="B17" s="6"/>
      <c r="C17" s="3" t="s">
        <v>313</v>
      </c>
      <c r="D17" s="11"/>
      <c r="E17" s="18" t="s">
        <v>77</v>
      </c>
      <c r="F17" s="21">
        <v>1</v>
      </c>
      <c r="G17" s="17"/>
      <c r="H17" s="22"/>
      <c r="I17" s="23"/>
      <c r="J17" s="21">
        <f t="shared" si="0"/>
        <v>0</v>
      </c>
    </row>
    <row r="18" spans="1:10" ht="20.25" customHeight="1">
      <c r="A18" s="16"/>
      <c r="B18" s="16"/>
      <c r="C18" s="10"/>
      <c r="D18" s="18"/>
      <c r="E18" s="18"/>
      <c r="F18" s="12"/>
      <c r="G18" s="18"/>
      <c r="H18" s="24"/>
      <c r="I18" s="19"/>
      <c r="J18" s="21"/>
    </row>
    <row r="19" spans="1:10" ht="120.75" customHeight="1">
      <c r="A19" s="25" t="s">
        <v>20</v>
      </c>
      <c r="B19" s="16"/>
      <c r="C19" s="3" t="s">
        <v>202</v>
      </c>
      <c r="D19" s="26"/>
      <c r="E19" s="20" t="s">
        <v>74</v>
      </c>
      <c r="F19" s="21">
        <v>9.5</v>
      </c>
      <c r="G19" s="17"/>
      <c r="H19" s="22"/>
      <c r="I19" s="23"/>
      <c r="J19" s="21">
        <f t="shared" si="0"/>
        <v>0</v>
      </c>
    </row>
    <row r="20" spans="1:10" ht="20.25" customHeight="1">
      <c r="A20" s="16"/>
      <c r="B20" s="16"/>
      <c r="C20" s="10"/>
      <c r="D20" s="18"/>
      <c r="E20" s="18"/>
      <c r="F20" s="12"/>
      <c r="G20" s="18"/>
      <c r="H20" s="24"/>
      <c r="I20" s="19"/>
      <c r="J20" s="21"/>
    </row>
    <row r="21" spans="1:10" ht="151.5" customHeight="1">
      <c r="A21" s="16" t="s">
        <v>21</v>
      </c>
      <c r="B21" s="16"/>
      <c r="C21" s="3" t="s">
        <v>121</v>
      </c>
      <c r="D21" s="18"/>
      <c r="E21" s="20" t="s">
        <v>74</v>
      </c>
      <c r="F21" s="27">
        <v>15</v>
      </c>
      <c r="G21" s="17"/>
      <c r="H21" s="22"/>
      <c r="I21" s="23"/>
      <c r="J21" s="21">
        <f t="shared" si="0"/>
        <v>0</v>
      </c>
    </row>
    <row r="22" spans="1:10" ht="20.25" customHeight="1">
      <c r="A22" s="16"/>
      <c r="B22" s="16"/>
      <c r="C22" s="10"/>
      <c r="D22" s="18"/>
      <c r="E22" s="18"/>
      <c r="F22" s="12"/>
      <c r="G22" s="18"/>
      <c r="H22" s="24"/>
      <c r="I22" s="19"/>
      <c r="J22" s="21"/>
    </row>
    <row r="23" spans="1:10" ht="114" customHeight="1">
      <c r="A23" s="6" t="s">
        <v>75</v>
      </c>
      <c r="B23" s="6"/>
      <c r="C23" s="3" t="s">
        <v>314</v>
      </c>
      <c r="D23" s="28"/>
      <c r="E23" s="29" t="s">
        <v>74</v>
      </c>
      <c r="F23" s="23">
        <v>3.5</v>
      </c>
      <c r="G23" s="30"/>
      <c r="H23" s="31"/>
      <c r="I23" s="32"/>
      <c r="J23" s="21">
        <f t="shared" si="0"/>
        <v>0</v>
      </c>
    </row>
    <row r="24" spans="1:10" ht="20.25" customHeight="1">
      <c r="A24" s="16"/>
      <c r="B24" s="16"/>
      <c r="C24" s="10"/>
      <c r="D24" s="18"/>
      <c r="E24" s="18"/>
      <c r="F24" s="12"/>
      <c r="G24" s="18"/>
      <c r="H24" s="24"/>
      <c r="I24" s="19"/>
      <c r="J24" s="21"/>
    </row>
    <row r="25" spans="1:10" ht="122.25" customHeight="1">
      <c r="A25" s="16" t="s">
        <v>76</v>
      </c>
      <c r="B25" s="16"/>
      <c r="C25" s="3" t="s">
        <v>211</v>
      </c>
      <c r="D25" s="18"/>
      <c r="E25" s="20" t="s">
        <v>74</v>
      </c>
      <c r="F25" s="27">
        <v>20.25</v>
      </c>
      <c r="G25" s="17"/>
      <c r="H25" s="22"/>
      <c r="I25" s="23"/>
      <c r="J25" s="21">
        <f t="shared" si="0"/>
        <v>0</v>
      </c>
    </row>
    <row r="26" spans="1:10" ht="20.25" customHeight="1">
      <c r="A26" s="16"/>
      <c r="B26" s="16"/>
      <c r="C26" s="10"/>
      <c r="D26" s="18"/>
      <c r="E26" s="18"/>
      <c r="F26" s="12"/>
      <c r="G26" s="18"/>
      <c r="H26" s="24"/>
      <c r="I26" s="19"/>
      <c r="J26" s="21">
        <f t="shared" si="0"/>
        <v>0</v>
      </c>
    </row>
    <row r="27" spans="1:10" ht="120.75" customHeight="1">
      <c r="A27" s="16" t="s">
        <v>204</v>
      </c>
      <c r="B27" s="16"/>
      <c r="C27" s="3" t="s">
        <v>203</v>
      </c>
      <c r="D27" s="18"/>
      <c r="E27" s="20" t="s">
        <v>74</v>
      </c>
      <c r="F27" s="27">
        <v>25</v>
      </c>
      <c r="G27" s="17"/>
      <c r="H27" s="22"/>
      <c r="I27" s="23"/>
      <c r="J27" s="21">
        <f t="shared" si="0"/>
        <v>0</v>
      </c>
    </row>
    <row r="28" spans="1:10" ht="20.25" customHeight="1">
      <c r="A28" s="16"/>
      <c r="B28" s="16"/>
      <c r="C28" s="10"/>
      <c r="D28" s="18"/>
      <c r="E28" s="18"/>
      <c r="F28" s="12"/>
      <c r="G28" s="18"/>
      <c r="H28" s="24"/>
      <c r="I28" s="19"/>
      <c r="J28" s="21">
        <f t="shared" si="0"/>
        <v>0</v>
      </c>
    </row>
    <row r="29" spans="1:10" ht="203.25" customHeight="1">
      <c r="A29" s="16" t="s">
        <v>205</v>
      </c>
      <c r="B29" s="16"/>
      <c r="C29" s="3" t="s">
        <v>315</v>
      </c>
      <c r="D29" s="18"/>
      <c r="E29" s="20" t="s">
        <v>128</v>
      </c>
      <c r="F29" s="27">
        <v>49</v>
      </c>
      <c r="G29" s="17"/>
      <c r="H29" s="22"/>
      <c r="I29" s="23"/>
      <c r="J29" s="21">
        <f t="shared" si="0"/>
        <v>0</v>
      </c>
    </row>
    <row r="30" spans="1:10" ht="20.25" customHeight="1">
      <c r="A30" s="16"/>
      <c r="B30" s="16"/>
      <c r="C30" s="10"/>
      <c r="D30" s="18"/>
      <c r="E30" s="18"/>
      <c r="F30" s="12"/>
      <c r="G30" s="18"/>
      <c r="H30" s="24"/>
      <c r="I30" s="19"/>
      <c r="J30" s="21"/>
    </row>
    <row r="31" spans="1:10" ht="123.75" customHeight="1">
      <c r="A31" s="16" t="s">
        <v>207</v>
      </c>
      <c r="B31" s="16"/>
      <c r="C31" s="3" t="s">
        <v>122</v>
      </c>
      <c r="D31" s="18"/>
      <c r="E31" s="20" t="s">
        <v>81</v>
      </c>
      <c r="F31" s="21"/>
      <c r="G31" s="17"/>
      <c r="H31" s="22"/>
      <c r="I31" s="23"/>
      <c r="J31" s="21">
        <f>H31</f>
        <v>0</v>
      </c>
    </row>
    <row r="32" spans="1:10" ht="16.5" customHeight="1">
      <c r="A32" s="16"/>
      <c r="B32" s="16"/>
      <c r="C32" s="10"/>
      <c r="D32" s="18"/>
      <c r="E32" s="20"/>
      <c r="F32" s="12"/>
      <c r="G32" s="18"/>
      <c r="H32" s="20"/>
      <c r="I32" s="18"/>
      <c r="J32" s="18"/>
    </row>
    <row r="33" spans="1:11">
      <c r="A33" s="132" t="s">
        <v>78</v>
      </c>
      <c r="B33" s="132"/>
      <c r="C33" s="132"/>
      <c r="D33" s="132"/>
      <c r="E33" s="132"/>
      <c r="F33" s="139">
        <f>SUM(J12:J31)</f>
        <v>0</v>
      </c>
      <c r="G33" s="139"/>
      <c r="H33" s="139"/>
      <c r="I33" s="139"/>
      <c r="J33" s="139"/>
    </row>
    <row r="34" spans="1:11">
      <c r="A34" s="33"/>
      <c r="B34" s="34"/>
      <c r="C34" s="34"/>
      <c r="D34" s="34"/>
      <c r="E34" s="34"/>
      <c r="G34" s="34"/>
      <c r="H34" s="34"/>
      <c r="I34" s="34"/>
      <c r="J34" s="34"/>
    </row>
    <row r="35" spans="1:11">
      <c r="A35" s="131" t="s">
        <v>80</v>
      </c>
      <c r="B35" s="131"/>
      <c r="C35" s="131"/>
      <c r="D35" s="131"/>
      <c r="E35" s="131"/>
      <c r="F35" s="131"/>
      <c r="G35" s="131"/>
      <c r="H35" s="131"/>
      <c r="I35" s="131"/>
      <c r="J35" s="131"/>
    </row>
    <row r="36" spans="1:11">
      <c r="A36" s="131"/>
      <c r="B36" s="131"/>
      <c r="C36" s="131"/>
      <c r="D36" s="131"/>
      <c r="E36" s="131"/>
      <c r="F36" s="131"/>
      <c r="G36" s="131"/>
      <c r="H36" s="131"/>
      <c r="I36" s="131"/>
      <c r="J36" s="131"/>
    </row>
    <row r="37" spans="1:11">
      <c r="A37" s="134" t="s">
        <v>27</v>
      </c>
      <c r="B37" s="134"/>
      <c r="C37" s="134"/>
      <c r="D37" s="134"/>
      <c r="E37" s="134"/>
      <c r="F37" s="134"/>
      <c r="G37" s="134"/>
      <c r="H37" s="134"/>
      <c r="I37" s="134"/>
      <c r="J37" s="134"/>
    </row>
    <row r="38" spans="1:11">
      <c r="A38" s="35"/>
      <c r="B38" s="35"/>
      <c r="C38" s="35"/>
      <c r="D38" s="35"/>
      <c r="E38" s="35"/>
      <c r="F38" s="35"/>
      <c r="G38" s="35"/>
      <c r="H38" s="35"/>
      <c r="I38" s="35"/>
      <c r="J38" s="35"/>
    </row>
    <row r="39" spans="1:11" ht="91.5" customHeight="1">
      <c r="A39" s="16"/>
      <c r="B39" s="16"/>
      <c r="C39" s="135" t="s">
        <v>316</v>
      </c>
      <c r="D39" s="135"/>
      <c r="E39" s="135"/>
      <c r="F39" s="135"/>
      <c r="G39" s="135"/>
      <c r="H39" s="135"/>
      <c r="I39" s="135"/>
      <c r="J39" s="135"/>
    </row>
    <row r="40" spans="1:11" ht="12" customHeight="1">
      <c r="A40" s="16"/>
      <c r="B40" s="16"/>
      <c r="C40" s="9"/>
      <c r="D40" s="9"/>
      <c r="E40" s="9"/>
      <c r="F40" s="9"/>
      <c r="G40" s="9"/>
      <c r="H40" s="9"/>
      <c r="I40" s="9"/>
      <c r="J40" s="9"/>
    </row>
    <row r="41" spans="1:11" ht="15" customHeight="1">
      <c r="A41" s="136" t="s">
        <v>22</v>
      </c>
      <c r="B41" s="36"/>
      <c r="C41" s="137" t="s">
        <v>15</v>
      </c>
      <c r="D41" s="36"/>
      <c r="E41" s="138" t="s">
        <v>29</v>
      </c>
      <c r="F41" s="137" t="s">
        <v>16</v>
      </c>
      <c r="G41" s="36"/>
      <c r="H41" s="138" t="s">
        <v>30</v>
      </c>
      <c r="I41" s="36"/>
      <c r="J41" s="138" t="s">
        <v>25</v>
      </c>
    </row>
    <row r="42" spans="1:11">
      <c r="A42" s="136"/>
      <c r="B42" s="36"/>
      <c r="C42" s="137"/>
      <c r="D42" s="36"/>
      <c r="E42" s="137"/>
      <c r="F42" s="137"/>
      <c r="G42" s="36"/>
      <c r="H42" s="137"/>
      <c r="I42" s="36"/>
      <c r="J42" s="137"/>
    </row>
    <row r="43" spans="1:11">
      <c r="A43" s="34"/>
      <c r="B43" s="34"/>
      <c r="C43" s="34"/>
      <c r="D43" s="34"/>
      <c r="E43" s="34"/>
      <c r="G43" s="34"/>
      <c r="H43" s="34"/>
      <c r="I43" s="34"/>
      <c r="J43" s="34"/>
    </row>
    <row r="44" spans="1:11" ht="243.75" customHeight="1">
      <c r="A44" s="16" t="s">
        <v>53</v>
      </c>
      <c r="B44" s="16"/>
      <c r="C44" s="37" t="s">
        <v>319</v>
      </c>
      <c r="D44" s="17"/>
      <c r="E44" s="18" t="s">
        <v>74</v>
      </c>
      <c r="F44" s="27">
        <v>2.1</v>
      </c>
      <c r="G44" s="17"/>
      <c r="H44" s="22"/>
      <c r="I44" s="23"/>
      <c r="J44" s="21">
        <f>F44*H44</f>
        <v>0</v>
      </c>
      <c r="K44" s="12"/>
    </row>
    <row r="45" spans="1:11">
      <c r="A45" s="34"/>
      <c r="B45" s="34"/>
      <c r="C45" s="34"/>
      <c r="D45" s="34"/>
      <c r="E45" s="34"/>
      <c r="G45" s="34"/>
      <c r="H45" s="34"/>
      <c r="I45" s="34"/>
      <c r="J45" s="21"/>
    </row>
    <row r="46" spans="1:11" ht="272.25" customHeight="1">
      <c r="A46" s="16" t="s">
        <v>54</v>
      </c>
      <c r="B46" s="16"/>
      <c r="C46" s="37" t="s">
        <v>326</v>
      </c>
      <c r="D46" s="17"/>
      <c r="E46" s="18" t="s">
        <v>74</v>
      </c>
      <c r="F46" s="27">
        <v>32</v>
      </c>
      <c r="G46" s="17"/>
      <c r="H46" s="22"/>
      <c r="I46" s="23"/>
      <c r="J46" s="21">
        <f t="shared" ref="J46:J69" si="1">F46*H46</f>
        <v>0</v>
      </c>
      <c r="K46" s="12"/>
    </row>
    <row r="47" spans="1:11" ht="18.75" customHeight="1">
      <c r="A47" s="34"/>
      <c r="B47" s="34"/>
      <c r="C47" s="34"/>
      <c r="D47" s="34"/>
      <c r="E47" s="34"/>
      <c r="G47" s="34"/>
      <c r="H47" s="38"/>
      <c r="I47" s="38"/>
      <c r="J47" s="21"/>
    </row>
    <row r="48" spans="1:11" ht="90.75" customHeight="1">
      <c r="A48" s="16" t="s">
        <v>63</v>
      </c>
      <c r="B48" s="16"/>
      <c r="C48" s="3" t="s">
        <v>124</v>
      </c>
      <c r="D48" s="17"/>
      <c r="E48" s="18" t="s">
        <v>74</v>
      </c>
      <c r="F48" s="21">
        <v>33</v>
      </c>
      <c r="G48" s="17"/>
      <c r="H48" s="21"/>
      <c r="I48" s="21"/>
      <c r="J48" s="21">
        <f t="shared" si="1"/>
        <v>0</v>
      </c>
    </row>
    <row r="49" spans="1:10" ht="18.75" customHeight="1">
      <c r="A49" s="34"/>
      <c r="B49" s="34"/>
      <c r="C49" s="34"/>
      <c r="D49" s="34"/>
      <c r="E49" s="34"/>
      <c r="G49" s="34"/>
      <c r="H49" s="38"/>
      <c r="I49" s="38"/>
      <c r="J49" s="21"/>
    </row>
    <row r="50" spans="1:10" ht="154.5" customHeight="1">
      <c r="A50" s="16" t="s">
        <v>64</v>
      </c>
      <c r="B50" s="16"/>
      <c r="C50" s="3" t="s">
        <v>206</v>
      </c>
      <c r="D50" s="17"/>
      <c r="E50" s="18" t="s">
        <v>82</v>
      </c>
      <c r="F50" s="21">
        <v>9.5</v>
      </c>
      <c r="G50" s="17"/>
      <c r="H50" s="21"/>
      <c r="I50" s="21"/>
      <c r="J50" s="21">
        <f t="shared" si="1"/>
        <v>0</v>
      </c>
    </row>
    <row r="51" spans="1:10" ht="18.75" customHeight="1">
      <c r="A51" s="34"/>
      <c r="B51" s="34"/>
      <c r="C51" s="34"/>
      <c r="D51" s="34"/>
      <c r="E51" s="34"/>
      <c r="G51" s="34"/>
      <c r="H51" s="38"/>
      <c r="I51" s="38"/>
      <c r="J51" s="21"/>
    </row>
    <row r="52" spans="1:10" ht="106.5" customHeight="1">
      <c r="A52" s="16" t="s">
        <v>83</v>
      </c>
      <c r="B52" s="16"/>
      <c r="C52" s="3" t="s">
        <v>125</v>
      </c>
      <c r="D52" s="17"/>
      <c r="E52" s="18" t="s">
        <v>82</v>
      </c>
      <c r="F52" s="21">
        <v>16.5</v>
      </c>
      <c r="G52" s="17"/>
      <c r="H52" s="21"/>
      <c r="I52" s="21"/>
      <c r="J52" s="21">
        <f t="shared" si="1"/>
        <v>0</v>
      </c>
    </row>
    <row r="53" spans="1:10">
      <c r="A53" s="16"/>
      <c r="B53" s="16"/>
      <c r="C53" s="10"/>
      <c r="D53" s="18"/>
      <c r="E53" s="18"/>
      <c r="F53" s="12"/>
      <c r="G53" s="18"/>
      <c r="H53" s="12"/>
      <c r="I53" s="12"/>
      <c r="J53" s="21"/>
    </row>
    <row r="54" spans="1:10" ht="30">
      <c r="A54" s="16" t="s">
        <v>123</v>
      </c>
      <c r="B54" s="16"/>
      <c r="C54" s="10" t="s">
        <v>84</v>
      </c>
      <c r="D54" s="17"/>
      <c r="E54" s="18" t="s">
        <v>74</v>
      </c>
      <c r="F54" s="21">
        <v>1</v>
      </c>
      <c r="G54" s="17"/>
      <c r="H54" s="21"/>
      <c r="I54" s="21"/>
      <c r="J54" s="21">
        <f t="shared" si="1"/>
        <v>0</v>
      </c>
    </row>
    <row r="55" spans="1:10">
      <c r="A55" s="34"/>
      <c r="B55" s="34"/>
      <c r="C55" s="34"/>
      <c r="D55" s="34"/>
      <c r="E55" s="34"/>
      <c r="G55" s="34"/>
      <c r="H55" s="38"/>
      <c r="I55" s="38"/>
      <c r="J55" s="21"/>
    </row>
    <row r="56" spans="1:10" ht="78.75" customHeight="1">
      <c r="A56" s="16" t="s">
        <v>86</v>
      </c>
      <c r="B56" s="16"/>
      <c r="C56" s="3" t="s">
        <v>126</v>
      </c>
      <c r="D56" s="17"/>
      <c r="E56" s="18" t="s">
        <v>85</v>
      </c>
      <c r="F56" s="21">
        <v>2.7</v>
      </c>
      <c r="G56" s="17"/>
      <c r="H56" s="21"/>
      <c r="I56" s="21"/>
      <c r="J56" s="21">
        <f t="shared" si="1"/>
        <v>0</v>
      </c>
    </row>
    <row r="57" spans="1:10">
      <c r="A57" s="34"/>
      <c r="B57" s="34"/>
      <c r="C57" s="34"/>
      <c r="D57" s="34"/>
      <c r="E57" s="34"/>
      <c r="G57" s="34"/>
      <c r="H57" s="38"/>
      <c r="I57" s="38"/>
      <c r="J57" s="21"/>
    </row>
    <row r="58" spans="1:10" ht="81.75" customHeight="1">
      <c r="A58" s="25" t="s">
        <v>88</v>
      </c>
      <c r="B58" s="16"/>
      <c r="C58" s="3" t="s">
        <v>208</v>
      </c>
      <c r="D58" s="17"/>
      <c r="E58" s="18" t="s">
        <v>74</v>
      </c>
      <c r="F58" s="21">
        <v>20.25</v>
      </c>
      <c r="G58" s="17"/>
      <c r="H58" s="21"/>
      <c r="I58" s="21"/>
      <c r="J58" s="21">
        <f t="shared" si="1"/>
        <v>0</v>
      </c>
    </row>
    <row r="59" spans="1:10">
      <c r="A59" s="34"/>
      <c r="B59" s="34"/>
      <c r="C59" s="34"/>
      <c r="D59" s="34"/>
      <c r="E59" s="34"/>
      <c r="G59" s="34"/>
      <c r="H59" s="38"/>
      <c r="I59" s="38"/>
      <c r="J59" s="21"/>
    </row>
    <row r="60" spans="1:10" ht="45">
      <c r="A60" s="16" t="s">
        <v>109</v>
      </c>
      <c r="B60" s="16"/>
      <c r="C60" s="10" t="s">
        <v>87</v>
      </c>
      <c r="D60" s="17"/>
      <c r="E60" s="18" t="s">
        <v>85</v>
      </c>
      <c r="F60" s="21">
        <v>45</v>
      </c>
      <c r="G60" s="17"/>
      <c r="H60" s="21"/>
      <c r="I60" s="21"/>
      <c r="J60" s="21">
        <f t="shared" si="1"/>
        <v>0</v>
      </c>
    </row>
    <row r="61" spans="1:10" ht="18.75" customHeight="1">
      <c r="A61" s="34"/>
      <c r="B61" s="34"/>
      <c r="C61" s="34"/>
      <c r="D61" s="34"/>
      <c r="E61" s="34"/>
      <c r="G61" s="34"/>
      <c r="H61" s="38"/>
      <c r="I61" s="38"/>
      <c r="J61" s="21"/>
    </row>
    <row r="62" spans="1:10" ht="120">
      <c r="A62" s="16" t="s">
        <v>110</v>
      </c>
      <c r="B62" s="34"/>
      <c r="C62" s="3" t="s">
        <v>328</v>
      </c>
      <c r="D62" s="34"/>
      <c r="E62" s="18"/>
      <c r="F62" s="12"/>
      <c r="G62" s="18"/>
      <c r="H62" s="12"/>
      <c r="I62" s="12"/>
      <c r="J62" s="21"/>
    </row>
    <row r="63" spans="1:10" ht="36" customHeight="1">
      <c r="A63" s="33"/>
      <c r="B63" s="34"/>
      <c r="C63" s="39" t="s">
        <v>209</v>
      </c>
      <c r="D63" s="34"/>
      <c r="E63" s="18" t="s">
        <v>73</v>
      </c>
      <c r="F63" s="21">
        <v>2</v>
      </c>
      <c r="G63" s="17"/>
      <c r="H63" s="21"/>
      <c r="I63" s="21"/>
      <c r="J63" s="21">
        <f t="shared" si="1"/>
        <v>0</v>
      </c>
    </row>
    <row r="64" spans="1:10" ht="18.75" customHeight="1">
      <c r="A64" s="34"/>
      <c r="B64" s="34"/>
      <c r="C64" s="34"/>
      <c r="D64" s="34"/>
      <c r="E64" s="34"/>
      <c r="G64" s="34"/>
      <c r="H64" s="38"/>
      <c r="I64" s="38"/>
      <c r="J64" s="21"/>
    </row>
    <row r="65" spans="1:10" ht="81" customHeight="1">
      <c r="A65" s="16" t="s">
        <v>115</v>
      </c>
      <c r="B65" s="34"/>
      <c r="C65" s="3" t="s">
        <v>210</v>
      </c>
      <c r="D65" s="34"/>
      <c r="E65" s="18" t="s">
        <v>74</v>
      </c>
      <c r="F65" s="21">
        <v>3.5</v>
      </c>
      <c r="G65" s="17"/>
      <c r="H65" s="21"/>
      <c r="I65" s="21"/>
      <c r="J65" s="21">
        <f t="shared" si="1"/>
        <v>0</v>
      </c>
    </row>
    <row r="66" spans="1:10" ht="18.75" customHeight="1">
      <c r="A66" s="34"/>
      <c r="B66" s="34"/>
      <c r="C66" s="34"/>
      <c r="D66" s="34"/>
      <c r="E66" s="34"/>
      <c r="G66" s="34"/>
      <c r="H66" s="38"/>
      <c r="I66" s="38"/>
      <c r="J66" s="21"/>
    </row>
    <row r="67" spans="1:10" ht="125.25" customHeight="1">
      <c r="A67" s="16" t="s">
        <v>212</v>
      </c>
      <c r="B67" s="34"/>
      <c r="C67" s="3" t="s">
        <v>217</v>
      </c>
      <c r="D67" s="34"/>
      <c r="E67" s="18" t="s">
        <v>128</v>
      </c>
      <c r="F67" s="21">
        <f>18.3+9.5*2+5.5</f>
        <v>42.8</v>
      </c>
      <c r="G67" s="17"/>
      <c r="H67" s="21"/>
      <c r="I67" s="21"/>
      <c r="J67" s="21">
        <f t="shared" si="1"/>
        <v>0</v>
      </c>
    </row>
    <row r="68" spans="1:10" ht="18.75" customHeight="1">
      <c r="A68" s="34"/>
      <c r="B68" s="34"/>
      <c r="C68" s="34"/>
      <c r="D68" s="34"/>
      <c r="E68" s="34"/>
      <c r="G68" s="34"/>
      <c r="H68" s="38"/>
      <c r="I68" s="38"/>
      <c r="J68" s="21"/>
    </row>
    <row r="69" spans="1:10" ht="165">
      <c r="A69" s="16" t="s">
        <v>218</v>
      </c>
      <c r="B69" s="34"/>
      <c r="C69" s="40" t="s">
        <v>327</v>
      </c>
      <c r="D69" s="34"/>
      <c r="E69" s="18" t="s">
        <v>74</v>
      </c>
      <c r="F69" s="21">
        <v>19</v>
      </c>
      <c r="G69" s="17"/>
      <c r="H69" s="21"/>
      <c r="I69" s="21"/>
      <c r="J69" s="21">
        <f t="shared" si="1"/>
        <v>0</v>
      </c>
    </row>
    <row r="70" spans="1:10" ht="18.75" customHeight="1">
      <c r="A70" s="34"/>
      <c r="B70" s="34"/>
      <c r="C70" s="34"/>
      <c r="D70" s="34"/>
      <c r="E70" s="34"/>
      <c r="G70" s="34"/>
      <c r="H70" s="38"/>
      <c r="I70" s="38"/>
      <c r="J70" s="21"/>
    </row>
    <row r="71" spans="1:10" ht="97.5" customHeight="1">
      <c r="A71" s="16" t="s">
        <v>219</v>
      </c>
      <c r="B71" s="16"/>
      <c r="C71" s="3" t="s">
        <v>127</v>
      </c>
      <c r="D71" s="17"/>
      <c r="E71" s="18" t="s">
        <v>81</v>
      </c>
      <c r="F71" s="21"/>
      <c r="G71" s="17"/>
      <c r="H71" s="21"/>
      <c r="I71" s="21"/>
      <c r="J71" s="21">
        <f>H71</f>
        <v>0</v>
      </c>
    </row>
    <row r="72" spans="1:10">
      <c r="A72" s="34"/>
      <c r="B72" s="34"/>
      <c r="C72" s="34"/>
      <c r="D72" s="34"/>
      <c r="E72" s="34"/>
      <c r="G72" s="34"/>
      <c r="H72" s="34"/>
      <c r="I72" s="34"/>
      <c r="J72" s="34"/>
    </row>
    <row r="73" spans="1:10">
      <c r="A73" s="132" t="s">
        <v>89</v>
      </c>
      <c r="B73" s="132"/>
      <c r="C73" s="132"/>
      <c r="D73" s="132"/>
      <c r="E73" s="132"/>
      <c r="F73" s="139">
        <f>SUM(J44:J71)</f>
        <v>0</v>
      </c>
      <c r="G73" s="139"/>
      <c r="H73" s="139"/>
      <c r="I73" s="139"/>
      <c r="J73" s="139"/>
    </row>
    <row r="74" spans="1:10">
      <c r="A74" s="33"/>
      <c r="B74" s="34"/>
      <c r="C74" s="34"/>
      <c r="D74" s="34"/>
      <c r="E74" s="34"/>
      <c r="G74" s="34"/>
      <c r="H74" s="34"/>
      <c r="I74" s="34"/>
      <c r="J74" s="34"/>
    </row>
    <row r="75" spans="1:10">
      <c r="A75" s="33"/>
      <c r="B75" s="34"/>
      <c r="C75" s="34"/>
      <c r="D75" s="34"/>
      <c r="E75" s="34"/>
      <c r="G75" s="34"/>
      <c r="H75" s="34"/>
      <c r="I75" s="34"/>
      <c r="J75" s="34"/>
    </row>
    <row r="76" spans="1:10">
      <c r="A76" s="131" t="s">
        <v>213</v>
      </c>
      <c r="B76" s="131"/>
      <c r="C76" s="131"/>
      <c r="D76" s="131"/>
      <c r="E76" s="131"/>
      <c r="F76" s="131"/>
      <c r="G76" s="131"/>
      <c r="H76" s="131"/>
      <c r="I76" s="131"/>
      <c r="J76" s="131"/>
    </row>
    <row r="77" spans="1:10">
      <c r="A77" s="131"/>
      <c r="B77" s="131"/>
      <c r="C77" s="131"/>
      <c r="D77" s="131"/>
      <c r="E77" s="131"/>
      <c r="F77" s="131"/>
      <c r="G77" s="131"/>
      <c r="H77" s="131"/>
      <c r="I77" s="131"/>
      <c r="J77" s="131"/>
    </row>
    <row r="78" spans="1:10">
      <c r="A78" s="134" t="s">
        <v>214</v>
      </c>
      <c r="B78" s="134"/>
      <c r="C78" s="134"/>
      <c r="D78" s="134"/>
      <c r="E78" s="134"/>
      <c r="F78" s="134"/>
      <c r="G78" s="134"/>
      <c r="H78" s="134"/>
      <c r="I78" s="134"/>
      <c r="J78" s="134"/>
    </row>
    <row r="79" spans="1:10">
      <c r="A79" s="35"/>
      <c r="B79" s="35"/>
      <c r="C79" s="35"/>
      <c r="D79" s="35"/>
      <c r="E79" s="35"/>
      <c r="F79" s="35"/>
      <c r="G79" s="35"/>
      <c r="H79" s="35"/>
      <c r="I79" s="35"/>
      <c r="J79" s="35"/>
    </row>
    <row r="80" spans="1:10" ht="49.5" customHeight="1">
      <c r="A80" s="16"/>
      <c r="B80" s="16"/>
      <c r="C80" s="135" t="s">
        <v>215</v>
      </c>
      <c r="D80" s="135"/>
      <c r="E80" s="135"/>
      <c r="F80" s="135"/>
      <c r="G80" s="135"/>
      <c r="H80" s="135"/>
      <c r="I80" s="135"/>
      <c r="J80" s="135"/>
    </row>
    <row r="81" spans="1:11" ht="12" customHeight="1">
      <c r="A81" s="16"/>
      <c r="B81" s="16"/>
      <c r="C81" s="9"/>
      <c r="D81" s="9"/>
      <c r="E81" s="9"/>
      <c r="F81" s="9"/>
      <c r="G81" s="9"/>
      <c r="H81" s="9"/>
      <c r="I81" s="9"/>
      <c r="J81" s="9"/>
    </row>
    <row r="82" spans="1:11" ht="15" customHeight="1">
      <c r="A82" s="136" t="s">
        <v>22</v>
      </c>
      <c r="B82" s="36"/>
      <c r="C82" s="137" t="s">
        <v>15</v>
      </c>
      <c r="D82" s="36"/>
      <c r="E82" s="138" t="s">
        <v>29</v>
      </c>
      <c r="F82" s="137" t="s">
        <v>16</v>
      </c>
      <c r="G82" s="36"/>
      <c r="H82" s="138" t="s">
        <v>30</v>
      </c>
      <c r="I82" s="36"/>
      <c r="J82" s="138" t="s">
        <v>25</v>
      </c>
    </row>
    <row r="83" spans="1:11">
      <c r="A83" s="136"/>
      <c r="B83" s="36"/>
      <c r="C83" s="137"/>
      <c r="D83" s="36"/>
      <c r="E83" s="137"/>
      <c r="F83" s="137"/>
      <c r="G83" s="36"/>
      <c r="H83" s="137"/>
      <c r="I83" s="36"/>
      <c r="J83" s="137"/>
    </row>
    <row r="84" spans="1:11">
      <c r="A84" s="34"/>
      <c r="B84" s="34"/>
      <c r="C84" s="34"/>
      <c r="D84" s="34"/>
      <c r="E84" s="34"/>
      <c r="G84" s="34"/>
      <c r="H84" s="34"/>
      <c r="I84" s="34"/>
      <c r="J84" s="34"/>
    </row>
    <row r="85" spans="1:11" ht="152.25" customHeight="1">
      <c r="A85" s="16" t="s">
        <v>55</v>
      </c>
      <c r="B85" s="16"/>
      <c r="C85" s="37" t="s">
        <v>220</v>
      </c>
      <c r="D85" s="17"/>
      <c r="E85" s="18" t="s">
        <v>74</v>
      </c>
      <c r="F85" s="27">
        <f>1.2*19</f>
        <v>22.8</v>
      </c>
      <c r="G85" s="17"/>
      <c r="H85" s="22"/>
      <c r="I85" s="23"/>
      <c r="J85" s="21">
        <f>F85*H85</f>
        <v>0</v>
      </c>
      <c r="K85" s="12"/>
    </row>
    <row r="86" spans="1:11" ht="18.75" customHeight="1">
      <c r="A86" s="34"/>
      <c r="B86" s="34"/>
      <c r="C86" s="34"/>
      <c r="D86" s="34"/>
      <c r="E86" s="34"/>
      <c r="G86" s="34"/>
      <c r="H86" s="38"/>
      <c r="I86" s="38"/>
      <c r="J86" s="38"/>
    </row>
    <row r="87" spans="1:11">
      <c r="A87" s="34"/>
      <c r="B87" s="34"/>
      <c r="C87" s="34"/>
      <c r="D87" s="34"/>
      <c r="E87" s="34"/>
      <c r="G87" s="34"/>
      <c r="H87" s="34"/>
      <c r="I87" s="34"/>
      <c r="J87" s="34"/>
    </row>
    <row r="88" spans="1:11">
      <c r="A88" s="132" t="s">
        <v>216</v>
      </c>
      <c r="B88" s="132"/>
      <c r="C88" s="132"/>
      <c r="D88" s="132"/>
      <c r="E88" s="132"/>
      <c r="F88" s="139">
        <f>SUM(J85)</f>
        <v>0</v>
      </c>
      <c r="G88" s="139"/>
      <c r="H88" s="139"/>
      <c r="I88" s="139"/>
      <c r="J88" s="139"/>
    </row>
    <row r="89" spans="1:11">
      <c r="A89" s="33"/>
      <c r="B89" s="34"/>
      <c r="C89" s="34"/>
      <c r="D89" s="34"/>
      <c r="E89" s="34"/>
      <c r="G89" s="34"/>
      <c r="H89" s="34"/>
      <c r="I89" s="34"/>
      <c r="J89" s="34"/>
    </row>
    <row r="90" spans="1:11" ht="15" customHeight="1">
      <c r="A90" s="131" t="s">
        <v>251</v>
      </c>
      <c r="B90" s="131"/>
      <c r="C90" s="131"/>
      <c r="D90" s="131"/>
      <c r="E90" s="131"/>
      <c r="F90" s="131"/>
      <c r="G90" s="131"/>
      <c r="H90" s="131"/>
      <c r="I90" s="131"/>
      <c r="J90" s="131"/>
    </row>
    <row r="91" spans="1:11" ht="15" customHeight="1">
      <c r="A91" s="131"/>
      <c r="B91" s="131"/>
      <c r="C91" s="131"/>
      <c r="D91" s="131"/>
      <c r="E91" s="131"/>
      <c r="F91" s="131"/>
      <c r="G91" s="131"/>
      <c r="H91" s="131"/>
      <c r="I91" s="131"/>
      <c r="J91" s="131"/>
    </row>
    <row r="92" spans="1:11">
      <c r="A92" s="134" t="s">
        <v>91</v>
      </c>
      <c r="B92" s="134"/>
      <c r="C92" s="134"/>
      <c r="D92" s="134"/>
      <c r="E92" s="134"/>
      <c r="F92" s="134"/>
      <c r="G92" s="134"/>
      <c r="H92" s="134"/>
      <c r="I92" s="134"/>
      <c r="J92" s="134"/>
    </row>
    <row r="93" spans="1:11">
      <c r="A93" s="35"/>
      <c r="B93" s="35"/>
      <c r="C93" s="35"/>
      <c r="D93" s="35"/>
      <c r="E93" s="35"/>
      <c r="F93" s="35"/>
      <c r="G93" s="35"/>
      <c r="H93" s="35"/>
      <c r="I93" s="35"/>
      <c r="J93" s="35"/>
    </row>
    <row r="94" spans="1:11" ht="120.75" customHeight="1">
      <c r="A94" s="16"/>
      <c r="B94" s="16"/>
      <c r="C94" s="135" t="s">
        <v>90</v>
      </c>
      <c r="D94" s="135"/>
      <c r="E94" s="135"/>
      <c r="F94" s="135"/>
      <c r="G94" s="135"/>
      <c r="H94" s="135"/>
      <c r="I94" s="135"/>
      <c r="J94" s="135"/>
    </row>
    <row r="95" spans="1:11" ht="12" customHeight="1">
      <c r="A95" s="16"/>
      <c r="B95" s="16"/>
      <c r="C95" s="9"/>
      <c r="D95" s="9"/>
      <c r="E95" s="9"/>
      <c r="F95" s="9"/>
      <c r="G95" s="9"/>
      <c r="H95" s="9"/>
      <c r="I95" s="9"/>
      <c r="J95" s="9"/>
    </row>
    <row r="96" spans="1:11" ht="15" customHeight="1">
      <c r="A96" s="136" t="s">
        <v>22</v>
      </c>
      <c r="B96" s="36"/>
      <c r="C96" s="137" t="s">
        <v>15</v>
      </c>
      <c r="D96" s="36"/>
      <c r="E96" s="138" t="s">
        <v>29</v>
      </c>
      <c r="F96" s="137" t="s">
        <v>16</v>
      </c>
      <c r="G96" s="36"/>
      <c r="H96" s="138" t="s">
        <v>30</v>
      </c>
      <c r="I96" s="36"/>
      <c r="J96" s="138" t="s">
        <v>25</v>
      </c>
    </row>
    <row r="97" spans="1:10">
      <c r="A97" s="136"/>
      <c r="B97" s="36"/>
      <c r="C97" s="137"/>
      <c r="D97" s="36"/>
      <c r="E97" s="137"/>
      <c r="F97" s="137"/>
      <c r="G97" s="36"/>
      <c r="H97" s="137"/>
      <c r="I97" s="36"/>
      <c r="J97" s="137"/>
    </row>
    <row r="98" spans="1:10">
      <c r="A98" s="34"/>
      <c r="B98" s="34"/>
      <c r="C98" s="34"/>
      <c r="D98" s="34"/>
      <c r="E98" s="34"/>
      <c r="G98" s="34"/>
      <c r="H98" s="34"/>
      <c r="I98" s="34"/>
      <c r="J98" s="34"/>
    </row>
    <row r="99" spans="1:10" ht="240">
      <c r="A99" s="16" t="s">
        <v>56</v>
      </c>
      <c r="B99" s="16"/>
      <c r="C99" s="1" t="s">
        <v>329</v>
      </c>
      <c r="D99" s="17"/>
      <c r="E99" s="18" t="s">
        <v>74</v>
      </c>
      <c r="F99" s="21">
        <v>30</v>
      </c>
      <c r="G99" s="17"/>
      <c r="H99" s="21"/>
      <c r="I99" s="21"/>
      <c r="J99" s="21">
        <f>F99*H99</f>
        <v>0</v>
      </c>
    </row>
    <row r="100" spans="1:10" ht="18" customHeight="1">
      <c r="A100" s="34"/>
      <c r="B100" s="34"/>
      <c r="C100" s="34"/>
      <c r="D100" s="34"/>
      <c r="E100" s="34"/>
      <c r="F100" s="38"/>
      <c r="G100" s="34"/>
      <c r="H100" s="34"/>
      <c r="I100" s="34"/>
      <c r="J100" s="21"/>
    </row>
    <row r="101" spans="1:10" ht="150">
      <c r="A101" s="41" t="s">
        <v>106</v>
      </c>
      <c r="B101" s="16"/>
      <c r="C101" s="42" t="s">
        <v>330</v>
      </c>
      <c r="D101" s="10"/>
      <c r="E101" s="20" t="s">
        <v>128</v>
      </c>
      <c r="F101" s="43">
        <v>49</v>
      </c>
      <c r="G101" s="17"/>
      <c r="H101" s="21"/>
      <c r="I101" s="21"/>
      <c r="J101" s="21">
        <f t="shared" ref="J101" si="2">F101*H101</f>
        <v>0</v>
      </c>
    </row>
    <row r="102" spans="1:10">
      <c r="A102" s="34"/>
      <c r="B102" s="34"/>
      <c r="C102" s="34"/>
      <c r="D102" s="34"/>
      <c r="E102" s="34"/>
      <c r="F102" s="38"/>
      <c r="G102" s="34"/>
      <c r="H102" s="34"/>
      <c r="I102" s="34"/>
      <c r="J102" s="21"/>
    </row>
    <row r="103" spans="1:10" ht="255">
      <c r="A103" s="16" t="s">
        <v>107</v>
      </c>
      <c r="B103" s="16"/>
      <c r="C103" s="42" t="s">
        <v>331</v>
      </c>
      <c r="D103" s="10"/>
      <c r="E103" s="20" t="s">
        <v>82</v>
      </c>
      <c r="F103" s="43">
        <v>19</v>
      </c>
      <c r="G103" s="17"/>
      <c r="H103" s="21"/>
      <c r="I103" s="21"/>
      <c r="J103" s="21">
        <f>F103*H103</f>
        <v>0</v>
      </c>
    </row>
    <row r="104" spans="1:10">
      <c r="A104" s="16"/>
      <c r="B104" s="16"/>
      <c r="C104" s="2"/>
      <c r="D104" s="17"/>
      <c r="E104" s="18"/>
      <c r="F104" s="44"/>
      <c r="G104" s="45"/>
      <c r="H104" s="44"/>
      <c r="I104" s="44"/>
      <c r="J104" s="44"/>
    </row>
    <row r="105" spans="1:10">
      <c r="A105" s="132" t="s">
        <v>92</v>
      </c>
      <c r="B105" s="132"/>
      <c r="C105" s="132"/>
      <c r="D105" s="132"/>
      <c r="E105" s="132"/>
      <c r="F105" s="139">
        <f>SUM(J99:J103)</f>
        <v>0</v>
      </c>
      <c r="G105" s="139"/>
      <c r="H105" s="139"/>
      <c r="I105" s="139"/>
      <c r="J105" s="139"/>
    </row>
    <row r="106" spans="1:10">
      <c r="A106" s="34"/>
      <c r="B106" s="34"/>
      <c r="C106" s="34"/>
      <c r="D106" s="34"/>
      <c r="E106" s="34"/>
      <c r="G106" s="34"/>
      <c r="H106" s="34"/>
      <c r="I106" s="34"/>
      <c r="J106" s="34"/>
    </row>
    <row r="107" spans="1:10">
      <c r="A107" s="131" t="s">
        <v>252</v>
      </c>
      <c r="B107" s="131"/>
      <c r="C107" s="131"/>
      <c r="D107" s="131"/>
      <c r="E107" s="131"/>
      <c r="F107" s="131"/>
      <c r="G107" s="131"/>
      <c r="H107" s="131"/>
      <c r="I107" s="131"/>
      <c r="J107" s="131"/>
    </row>
    <row r="108" spans="1:10">
      <c r="A108" s="131"/>
      <c r="B108" s="131"/>
      <c r="C108" s="131"/>
      <c r="D108" s="131"/>
      <c r="E108" s="131"/>
      <c r="F108" s="131"/>
      <c r="G108" s="131"/>
      <c r="H108" s="131"/>
      <c r="I108" s="131"/>
      <c r="J108" s="131"/>
    </row>
    <row r="109" spans="1:10">
      <c r="A109" s="134" t="s">
        <v>93</v>
      </c>
      <c r="B109" s="134"/>
      <c r="C109" s="134"/>
      <c r="D109" s="134"/>
      <c r="E109" s="134"/>
      <c r="F109" s="134"/>
      <c r="G109" s="134"/>
      <c r="H109" s="134"/>
      <c r="I109" s="134"/>
      <c r="J109" s="134"/>
    </row>
    <row r="110" spans="1:10">
      <c r="A110" s="35"/>
      <c r="B110" s="35"/>
      <c r="C110" s="35"/>
      <c r="D110" s="35"/>
      <c r="E110" s="35"/>
      <c r="F110" s="35"/>
      <c r="G110" s="35"/>
      <c r="H110" s="35"/>
      <c r="I110" s="35"/>
      <c r="J110" s="35"/>
    </row>
    <row r="111" spans="1:10" ht="90" customHeight="1">
      <c r="A111" s="16" t="s">
        <v>67</v>
      </c>
      <c r="B111" s="16"/>
      <c r="C111" s="135" t="s">
        <v>94</v>
      </c>
      <c r="D111" s="135"/>
      <c r="E111" s="135"/>
      <c r="F111" s="135"/>
      <c r="G111" s="135"/>
      <c r="H111" s="135"/>
      <c r="I111" s="135"/>
      <c r="J111" s="135"/>
    </row>
    <row r="112" spans="1:10" ht="12" customHeight="1">
      <c r="A112" s="16"/>
      <c r="B112" s="16"/>
      <c r="C112" s="9"/>
      <c r="D112" s="9"/>
      <c r="E112" s="9"/>
      <c r="F112" s="9"/>
      <c r="G112" s="9"/>
      <c r="H112" s="9"/>
      <c r="I112" s="9"/>
      <c r="J112" s="9"/>
    </row>
    <row r="113" spans="1:10" ht="15" customHeight="1">
      <c r="A113" s="136" t="s">
        <v>22</v>
      </c>
      <c r="B113" s="36"/>
      <c r="C113" s="137" t="s">
        <v>15</v>
      </c>
      <c r="D113" s="36"/>
      <c r="E113" s="138" t="s">
        <v>29</v>
      </c>
      <c r="F113" s="137" t="s">
        <v>16</v>
      </c>
      <c r="G113" s="36"/>
      <c r="H113" s="138" t="s">
        <v>30</v>
      </c>
      <c r="I113" s="36"/>
      <c r="J113" s="138" t="s">
        <v>25</v>
      </c>
    </row>
    <row r="114" spans="1:10">
      <c r="A114" s="136"/>
      <c r="B114" s="36"/>
      <c r="C114" s="137"/>
      <c r="D114" s="36"/>
      <c r="E114" s="137"/>
      <c r="F114" s="137"/>
      <c r="G114" s="36"/>
      <c r="H114" s="137"/>
      <c r="I114" s="36"/>
      <c r="J114" s="137"/>
    </row>
    <row r="115" spans="1:10">
      <c r="A115" s="34"/>
      <c r="B115" s="34"/>
      <c r="C115" s="34"/>
      <c r="D115" s="34"/>
      <c r="E115" s="34"/>
      <c r="F115" s="46"/>
      <c r="G115" s="46"/>
      <c r="H115" s="46"/>
      <c r="I115" s="46"/>
      <c r="J115" s="46"/>
    </row>
    <row r="116" spans="1:10" ht="181.5" customHeight="1">
      <c r="A116" s="16" t="s">
        <v>60</v>
      </c>
      <c r="B116" s="16"/>
      <c r="C116" s="1" t="s">
        <v>221</v>
      </c>
      <c r="D116" s="17"/>
      <c r="E116" s="29"/>
      <c r="F116" s="12"/>
      <c r="G116" s="11"/>
      <c r="H116" s="47"/>
      <c r="I116" s="15"/>
      <c r="J116" s="15"/>
    </row>
    <row r="117" spans="1:10" ht="21" customHeight="1">
      <c r="A117" s="16"/>
      <c r="B117" s="16"/>
      <c r="C117" s="39" t="s">
        <v>222</v>
      </c>
      <c r="D117" s="18"/>
      <c r="E117" s="20" t="s">
        <v>120</v>
      </c>
      <c r="F117" s="21">
        <v>1</v>
      </c>
      <c r="G117" s="17"/>
      <c r="H117" s="43"/>
      <c r="I117" s="21"/>
      <c r="J117" s="21">
        <f>F117*H117</f>
        <v>0</v>
      </c>
    </row>
    <row r="118" spans="1:10">
      <c r="A118" s="34"/>
      <c r="B118" s="34"/>
      <c r="C118" s="34"/>
      <c r="D118" s="34"/>
      <c r="E118" s="34"/>
      <c r="G118" s="34"/>
      <c r="H118" s="38"/>
      <c r="I118" s="38"/>
      <c r="J118" s="21"/>
    </row>
    <row r="119" spans="1:10" ht="261" customHeight="1">
      <c r="A119" s="16" t="s">
        <v>59</v>
      </c>
      <c r="B119" s="16"/>
      <c r="C119" s="1" t="s">
        <v>320</v>
      </c>
      <c r="D119" s="17"/>
      <c r="E119" s="18"/>
      <c r="F119" s="12"/>
      <c r="G119" s="18"/>
      <c r="H119" s="12"/>
      <c r="I119" s="12"/>
      <c r="J119" s="21"/>
    </row>
    <row r="120" spans="1:10" ht="33.75" customHeight="1">
      <c r="A120" s="16"/>
      <c r="B120" s="16"/>
      <c r="C120" s="10" t="s">
        <v>223</v>
      </c>
      <c r="D120" s="18"/>
      <c r="E120" s="20" t="s">
        <v>119</v>
      </c>
      <c r="F120" s="21">
        <v>1</v>
      </c>
      <c r="G120" s="17"/>
      <c r="H120" s="43"/>
      <c r="I120" s="23"/>
      <c r="J120" s="21">
        <f t="shared" ref="J120:J127" si="3">F120*H120</f>
        <v>0</v>
      </c>
    </row>
    <row r="121" spans="1:10">
      <c r="A121" s="34"/>
      <c r="B121" s="34"/>
      <c r="C121" s="34"/>
      <c r="D121" s="34"/>
      <c r="E121" s="34"/>
      <c r="G121" s="34"/>
      <c r="H121" s="38"/>
      <c r="I121" s="38"/>
      <c r="J121" s="21"/>
    </row>
    <row r="122" spans="1:10" ht="124.5" customHeight="1">
      <c r="A122" s="16" t="s">
        <v>111</v>
      </c>
      <c r="B122" s="16"/>
      <c r="C122" s="1" t="s">
        <v>224</v>
      </c>
      <c r="D122" s="17"/>
      <c r="E122" s="18"/>
      <c r="F122" s="12"/>
      <c r="G122" s="18"/>
      <c r="H122" s="12"/>
      <c r="I122" s="12"/>
      <c r="J122" s="21"/>
    </row>
    <row r="123" spans="1:10" ht="30" customHeight="1">
      <c r="A123" s="16"/>
      <c r="B123" s="16"/>
      <c r="C123" s="10" t="s">
        <v>225</v>
      </c>
      <c r="D123" s="18"/>
      <c r="E123" s="20" t="s">
        <v>73</v>
      </c>
      <c r="F123" s="21">
        <v>2</v>
      </c>
      <c r="G123" s="17"/>
      <c r="H123" s="43"/>
      <c r="I123" s="21"/>
      <c r="J123" s="21">
        <f t="shared" si="3"/>
        <v>0</v>
      </c>
    </row>
    <row r="124" spans="1:10">
      <c r="A124" s="34"/>
      <c r="B124" s="34"/>
      <c r="C124" s="34"/>
      <c r="D124" s="34"/>
      <c r="E124" s="34"/>
      <c r="G124" s="34"/>
      <c r="H124" s="34"/>
      <c r="I124" s="34"/>
      <c r="J124" s="21"/>
    </row>
    <row r="125" spans="1:10" ht="63" customHeight="1">
      <c r="A125" s="16" t="s">
        <v>253</v>
      </c>
      <c r="B125" s="16"/>
      <c r="C125" s="1" t="s">
        <v>226</v>
      </c>
      <c r="D125" s="17"/>
      <c r="E125" s="20" t="s">
        <v>73</v>
      </c>
      <c r="F125" s="21">
        <v>4</v>
      </c>
      <c r="G125" s="17"/>
      <c r="H125" s="43"/>
      <c r="I125" s="21"/>
      <c r="J125" s="21">
        <f t="shared" si="3"/>
        <v>0</v>
      </c>
    </row>
    <row r="126" spans="1:10">
      <c r="A126" s="34"/>
      <c r="B126" s="34"/>
      <c r="C126" s="34"/>
      <c r="D126" s="34"/>
      <c r="E126" s="34"/>
      <c r="G126" s="34"/>
      <c r="H126" s="34"/>
      <c r="I126" s="34"/>
      <c r="J126" s="21"/>
    </row>
    <row r="127" spans="1:10" ht="63" customHeight="1">
      <c r="A127" s="16" t="s">
        <v>254</v>
      </c>
      <c r="B127" s="16"/>
      <c r="C127" s="1" t="s">
        <v>227</v>
      </c>
      <c r="D127" s="17"/>
      <c r="E127" s="20" t="s">
        <v>73</v>
      </c>
      <c r="F127" s="21">
        <v>4</v>
      </c>
      <c r="G127" s="17"/>
      <c r="H127" s="43"/>
      <c r="I127" s="21"/>
      <c r="J127" s="21">
        <f t="shared" si="3"/>
        <v>0</v>
      </c>
    </row>
    <row r="128" spans="1:10">
      <c r="A128" s="34"/>
      <c r="B128" s="34"/>
      <c r="C128" s="34"/>
      <c r="D128" s="34"/>
      <c r="E128" s="34"/>
      <c r="G128" s="34"/>
      <c r="H128" s="34"/>
      <c r="I128" s="34"/>
      <c r="J128" s="34"/>
    </row>
    <row r="129" spans="1:10">
      <c r="A129" s="132" t="s">
        <v>95</v>
      </c>
      <c r="B129" s="132"/>
      <c r="C129" s="132"/>
      <c r="D129" s="132"/>
      <c r="E129" s="132"/>
      <c r="F129" s="133">
        <f>SUM(J116:J127)</f>
        <v>0</v>
      </c>
      <c r="G129" s="133"/>
      <c r="H129" s="133"/>
      <c r="I129" s="133"/>
      <c r="J129" s="133"/>
    </row>
    <row r="130" spans="1:10">
      <c r="A130" s="34"/>
      <c r="B130" s="34"/>
      <c r="C130" s="34"/>
      <c r="D130" s="34"/>
      <c r="E130" s="34"/>
      <c r="G130" s="34"/>
      <c r="H130" s="34"/>
      <c r="I130" s="34"/>
      <c r="J130" s="34"/>
    </row>
    <row r="131" spans="1:10">
      <c r="A131" s="131" t="s">
        <v>255</v>
      </c>
      <c r="B131" s="131"/>
      <c r="C131" s="131"/>
      <c r="D131" s="131"/>
      <c r="E131" s="131"/>
      <c r="F131" s="131"/>
      <c r="G131" s="131"/>
      <c r="H131" s="131"/>
      <c r="I131" s="131"/>
      <c r="J131" s="131"/>
    </row>
    <row r="132" spans="1:10">
      <c r="A132" s="131"/>
      <c r="B132" s="131"/>
      <c r="C132" s="131"/>
      <c r="D132" s="131"/>
      <c r="E132" s="131"/>
      <c r="F132" s="131"/>
      <c r="G132" s="131"/>
      <c r="H132" s="131"/>
      <c r="I132" s="131"/>
      <c r="J132" s="131"/>
    </row>
    <row r="133" spans="1:10">
      <c r="A133" s="134" t="s">
        <v>96</v>
      </c>
      <c r="B133" s="134"/>
      <c r="C133" s="134"/>
      <c r="D133" s="134"/>
      <c r="E133" s="134"/>
      <c r="F133" s="134"/>
      <c r="G133" s="134"/>
      <c r="H133" s="134"/>
      <c r="I133" s="134"/>
      <c r="J133" s="134"/>
    </row>
    <row r="134" spans="1:10">
      <c r="A134" s="35"/>
      <c r="B134" s="35"/>
      <c r="C134" s="35"/>
      <c r="D134" s="35"/>
      <c r="E134" s="35"/>
      <c r="F134" s="35"/>
      <c r="G134" s="35"/>
      <c r="H134" s="35"/>
      <c r="I134" s="35"/>
      <c r="J134" s="35"/>
    </row>
    <row r="135" spans="1:10" ht="109.5" customHeight="1">
      <c r="A135" s="16" t="s">
        <v>68</v>
      </c>
      <c r="B135" s="16"/>
      <c r="C135" s="135" t="s">
        <v>293</v>
      </c>
      <c r="D135" s="135"/>
      <c r="E135" s="135"/>
      <c r="F135" s="135"/>
      <c r="G135" s="135"/>
      <c r="H135" s="135"/>
      <c r="I135" s="135"/>
      <c r="J135" s="135"/>
    </row>
    <row r="136" spans="1:10" ht="12" customHeight="1">
      <c r="A136" s="16"/>
      <c r="B136" s="16"/>
      <c r="C136" s="9"/>
      <c r="D136" s="9"/>
      <c r="E136" s="9"/>
      <c r="F136" s="9"/>
      <c r="G136" s="9"/>
      <c r="H136" s="9"/>
      <c r="I136" s="9"/>
      <c r="J136" s="9"/>
    </row>
    <row r="137" spans="1:10" ht="15" customHeight="1">
      <c r="A137" s="136" t="s">
        <v>22</v>
      </c>
      <c r="B137" s="36"/>
      <c r="C137" s="137" t="s">
        <v>15</v>
      </c>
      <c r="D137" s="36"/>
      <c r="E137" s="138" t="s">
        <v>29</v>
      </c>
      <c r="F137" s="137" t="s">
        <v>16</v>
      </c>
      <c r="G137" s="36"/>
      <c r="H137" s="138" t="s">
        <v>30</v>
      </c>
      <c r="I137" s="36"/>
      <c r="J137" s="138" t="s">
        <v>25</v>
      </c>
    </row>
    <row r="138" spans="1:10">
      <c r="A138" s="136"/>
      <c r="B138" s="36"/>
      <c r="C138" s="137"/>
      <c r="D138" s="36"/>
      <c r="E138" s="137"/>
      <c r="F138" s="137"/>
      <c r="G138" s="36"/>
      <c r="H138" s="137"/>
      <c r="I138" s="36"/>
      <c r="J138" s="137"/>
    </row>
    <row r="139" spans="1:10">
      <c r="A139" s="34"/>
      <c r="B139" s="34"/>
      <c r="C139" s="34"/>
      <c r="D139" s="34"/>
      <c r="E139" s="34"/>
      <c r="G139" s="34"/>
      <c r="H139" s="34"/>
      <c r="I139" s="34"/>
      <c r="J139" s="34"/>
    </row>
    <row r="140" spans="1:10" ht="99" customHeight="1">
      <c r="A140" s="6" t="s">
        <v>57</v>
      </c>
      <c r="B140" s="6"/>
      <c r="C140" s="4" t="s">
        <v>230</v>
      </c>
      <c r="D140" s="30"/>
      <c r="E140" s="11"/>
      <c r="F140" s="12"/>
      <c r="G140" s="11"/>
      <c r="H140" s="11"/>
      <c r="I140" s="11"/>
      <c r="J140" s="11"/>
    </row>
    <row r="141" spans="1:10" ht="18.75" customHeight="1">
      <c r="A141" s="6"/>
      <c r="B141" s="6"/>
      <c r="C141" s="40" t="s">
        <v>228</v>
      </c>
      <c r="D141" s="11"/>
      <c r="E141" s="29" t="s">
        <v>74</v>
      </c>
      <c r="F141" s="21">
        <v>20.25</v>
      </c>
      <c r="G141" s="30"/>
      <c r="H141" s="48"/>
      <c r="I141" s="49"/>
      <c r="J141" s="49">
        <f>F141*H141</f>
        <v>0</v>
      </c>
    </row>
    <row r="142" spans="1:10" ht="18.75" customHeight="1">
      <c r="A142" s="6"/>
      <c r="B142" s="6"/>
      <c r="C142" s="40" t="s">
        <v>229</v>
      </c>
      <c r="D142" s="11"/>
      <c r="E142" s="29" t="s">
        <v>82</v>
      </c>
      <c r="F142" s="21">
        <v>18.5</v>
      </c>
      <c r="G142" s="30"/>
      <c r="H142" s="48"/>
      <c r="I142" s="49"/>
      <c r="J142" s="49">
        <f>F142*H142</f>
        <v>0</v>
      </c>
    </row>
    <row r="143" spans="1:10">
      <c r="A143" s="34"/>
      <c r="B143" s="34"/>
      <c r="C143" s="34"/>
      <c r="D143" s="34"/>
      <c r="E143" s="34"/>
      <c r="G143" s="34"/>
      <c r="H143" s="34"/>
      <c r="I143" s="34"/>
      <c r="J143" s="34"/>
    </row>
    <row r="144" spans="1:10">
      <c r="A144" s="132" t="s">
        <v>97</v>
      </c>
      <c r="B144" s="132"/>
      <c r="C144" s="132"/>
      <c r="D144" s="132"/>
      <c r="E144" s="132"/>
      <c r="F144" s="133">
        <f>SUM(J140:J142)</f>
        <v>0</v>
      </c>
      <c r="G144" s="133"/>
      <c r="H144" s="133"/>
      <c r="I144" s="133"/>
      <c r="J144" s="133"/>
    </row>
    <row r="145" spans="1:10">
      <c r="A145" s="34"/>
      <c r="B145" s="34"/>
      <c r="C145" s="34"/>
      <c r="D145" s="34"/>
      <c r="E145" s="34"/>
      <c r="G145" s="34"/>
      <c r="H145" s="34"/>
      <c r="I145" s="34"/>
      <c r="J145" s="34"/>
    </row>
    <row r="146" spans="1:10" s="50" customFormat="1">
      <c r="A146" s="131" t="s">
        <v>256</v>
      </c>
      <c r="B146" s="131"/>
      <c r="C146" s="131"/>
      <c r="D146" s="131"/>
      <c r="E146" s="131"/>
      <c r="F146" s="131"/>
      <c r="G146" s="131"/>
      <c r="H146" s="131"/>
      <c r="I146" s="131"/>
      <c r="J146" s="131"/>
    </row>
    <row r="147" spans="1:10" s="50" customFormat="1">
      <c r="A147" s="131"/>
      <c r="B147" s="131"/>
      <c r="C147" s="131"/>
      <c r="D147" s="131"/>
      <c r="E147" s="131"/>
      <c r="F147" s="131"/>
      <c r="G147" s="131"/>
      <c r="H147" s="131"/>
      <c r="I147" s="131"/>
      <c r="J147" s="131"/>
    </row>
    <row r="148" spans="1:10">
      <c r="A148" s="134" t="s">
        <v>114</v>
      </c>
      <c r="B148" s="134"/>
      <c r="C148" s="134"/>
      <c r="D148" s="134"/>
      <c r="E148" s="134"/>
      <c r="F148" s="134"/>
      <c r="G148" s="134"/>
      <c r="H148" s="134"/>
      <c r="I148" s="134"/>
      <c r="J148" s="134"/>
    </row>
    <row r="149" spans="1:10">
      <c r="A149" s="35"/>
      <c r="B149" s="35"/>
      <c r="C149" s="35"/>
      <c r="D149" s="35"/>
      <c r="E149" s="35"/>
      <c r="F149" s="35"/>
      <c r="G149" s="35"/>
      <c r="H149" s="35"/>
      <c r="I149" s="35"/>
      <c r="J149" s="35"/>
    </row>
    <row r="150" spans="1:10" ht="109.5" customHeight="1">
      <c r="A150" s="16" t="s">
        <v>69</v>
      </c>
      <c r="B150" s="16"/>
      <c r="C150" s="135" t="s">
        <v>98</v>
      </c>
      <c r="D150" s="135"/>
      <c r="E150" s="135"/>
      <c r="F150" s="135"/>
      <c r="G150" s="135"/>
      <c r="H150" s="135"/>
      <c r="I150" s="135"/>
      <c r="J150" s="135"/>
    </row>
    <row r="151" spans="1:10" ht="12" customHeight="1">
      <c r="A151" s="16"/>
      <c r="B151" s="16"/>
      <c r="C151" s="9"/>
      <c r="D151" s="9"/>
      <c r="E151" s="9"/>
      <c r="F151" s="9"/>
      <c r="G151" s="9"/>
      <c r="H151" s="9"/>
      <c r="I151" s="9"/>
      <c r="J151" s="9"/>
    </row>
    <row r="152" spans="1:10" ht="15" customHeight="1">
      <c r="A152" s="136" t="s">
        <v>22</v>
      </c>
      <c r="B152" s="36"/>
      <c r="C152" s="137" t="s">
        <v>15</v>
      </c>
      <c r="D152" s="36"/>
      <c r="E152" s="138" t="s">
        <v>29</v>
      </c>
      <c r="F152" s="137" t="s">
        <v>16</v>
      </c>
      <c r="G152" s="36"/>
      <c r="H152" s="138" t="s">
        <v>30</v>
      </c>
      <c r="I152" s="36"/>
      <c r="J152" s="138" t="s">
        <v>25</v>
      </c>
    </row>
    <row r="153" spans="1:10">
      <c r="A153" s="136"/>
      <c r="B153" s="36"/>
      <c r="C153" s="137"/>
      <c r="D153" s="36"/>
      <c r="E153" s="137"/>
      <c r="F153" s="137"/>
      <c r="G153" s="36"/>
      <c r="H153" s="137"/>
      <c r="I153" s="36"/>
      <c r="J153" s="137"/>
    </row>
    <row r="154" spans="1:10">
      <c r="A154" s="34"/>
      <c r="B154" s="34"/>
      <c r="C154" s="34"/>
      <c r="D154" s="34"/>
      <c r="E154" s="34"/>
      <c r="G154" s="34"/>
      <c r="H154" s="34"/>
      <c r="I154" s="34"/>
      <c r="J154" s="34"/>
    </row>
    <row r="155" spans="1:10" ht="105">
      <c r="A155" s="16" t="s">
        <v>72</v>
      </c>
      <c r="B155" s="16"/>
      <c r="C155" s="4" t="s">
        <v>108</v>
      </c>
      <c r="D155" s="17"/>
      <c r="E155" s="18"/>
      <c r="F155" s="12"/>
      <c r="G155" s="18"/>
      <c r="H155" s="18"/>
      <c r="I155" s="18"/>
      <c r="J155" s="18"/>
    </row>
    <row r="156" spans="1:10" ht="18.75" customHeight="1">
      <c r="A156" s="16"/>
      <c r="B156" s="16"/>
      <c r="C156" s="40" t="s">
        <v>130</v>
      </c>
      <c r="D156" s="18"/>
      <c r="E156" s="20" t="s">
        <v>74</v>
      </c>
      <c r="F156" s="21">
        <v>295</v>
      </c>
      <c r="G156" s="17"/>
      <c r="H156" s="43"/>
      <c r="I156" s="21"/>
      <c r="J156" s="21">
        <f>F156*H156</f>
        <v>0</v>
      </c>
    </row>
    <row r="157" spans="1:10" ht="18.75" customHeight="1">
      <c r="A157" s="16"/>
      <c r="B157" s="16"/>
      <c r="C157" s="40" t="s">
        <v>131</v>
      </c>
      <c r="D157" s="18"/>
      <c r="E157" s="20" t="s">
        <v>74</v>
      </c>
      <c r="F157" s="21">
        <v>7.5</v>
      </c>
      <c r="G157" s="17"/>
      <c r="H157" s="43"/>
      <c r="I157" s="21"/>
      <c r="J157" s="21">
        <f t="shared" ref="J157:J165" si="4">F157*H157</f>
        <v>0</v>
      </c>
    </row>
    <row r="158" spans="1:10">
      <c r="A158" s="34"/>
      <c r="B158" s="34"/>
      <c r="C158" s="34"/>
      <c r="D158" s="34"/>
      <c r="E158" s="34"/>
      <c r="G158" s="34"/>
      <c r="H158" s="38"/>
      <c r="I158" s="38"/>
      <c r="J158" s="21"/>
    </row>
    <row r="159" spans="1:10" ht="100.5" customHeight="1">
      <c r="A159" s="16" t="s">
        <v>112</v>
      </c>
      <c r="B159" s="16"/>
      <c r="C159" s="4" t="s">
        <v>129</v>
      </c>
      <c r="D159" s="17"/>
      <c r="E159" s="20" t="s">
        <v>74</v>
      </c>
      <c r="F159" s="21">
        <v>92</v>
      </c>
      <c r="G159" s="17"/>
      <c r="H159" s="43"/>
      <c r="I159" s="21"/>
      <c r="J159" s="21">
        <f t="shared" si="4"/>
        <v>0</v>
      </c>
    </row>
    <row r="160" spans="1:10">
      <c r="A160" s="34"/>
      <c r="B160" s="34"/>
      <c r="C160" s="34"/>
      <c r="D160" s="34"/>
      <c r="E160" s="34"/>
      <c r="G160" s="34"/>
      <c r="H160" s="38"/>
      <c r="I160" s="38"/>
      <c r="J160" s="21"/>
    </row>
    <row r="161" spans="1:10" ht="104.25" customHeight="1">
      <c r="A161" s="16" t="s">
        <v>113</v>
      </c>
      <c r="B161" s="16"/>
      <c r="C161" s="4" t="s">
        <v>233</v>
      </c>
      <c r="D161" s="17"/>
      <c r="E161" s="20"/>
      <c r="F161" s="12"/>
      <c r="G161" s="18"/>
      <c r="H161" s="47"/>
      <c r="I161" s="12"/>
      <c r="J161" s="21"/>
    </row>
    <row r="162" spans="1:10">
      <c r="A162" s="16"/>
      <c r="B162" s="16"/>
      <c r="C162" s="4" t="s">
        <v>231</v>
      </c>
      <c r="D162" s="18"/>
      <c r="E162" s="20" t="s">
        <v>120</v>
      </c>
      <c r="F162" s="21">
        <v>2</v>
      </c>
      <c r="G162" s="17"/>
      <c r="H162" s="43"/>
      <c r="I162" s="21"/>
      <c r="J162" s="21">
        <f t="shared" si="4"/>
        <v>0</v>
      </c>
    </row>
    <row r="163" spans="1:10">
      <c r="A163" s="16"/>
      <c r="B163" s="16"/>
      <c r="C163" s="4" t="s">
        <v>232</v>
      </c>
      <c r="D163" s="18"/>
      <c r="E163" s="20" t="s">
        <v>120</v>
      </c>
      <c r="F163" s="21">
        <v>2</v>
      </c>
      <c r="G163" s="17"/>
      <c r="H163" s="43"/>
      <c r="I163" s="21"/>
      <c r="J163" s="21">
        <f t="shared" si="4"/>
        <v>0</v>
      </c>
    </row>
    <row r="164" spans="1:10" ht="18.75" customHeight="1">
      <c r="A164" s="34"/>
      <c r="B164" s="34"/>
      <c r="C164" s="34"/>
      <c r="D164" s="34"/>
      <c r="E164" s="34"/>
      <c r="G164" s="34"/>
      <c r="H164" s="38"/>
      <c r="I164" s="38"/>
      <c r="J164" s="21"/>
    </row>
    <row r="165" spans="1:10" ht="171" customHeight="1">
      <c r="A165" s="16" t="s">
        <v>132</v>
      </c>
      <c r="B165" s="16"/>
      <c r="C165" s="4" t="s">
        <v>234</v>
      </c>
      <c r="D165" s="17"/>
      <c r="E165" s="20" t="s">
        <v>128</v>
      </c>
      <c r="F165" s="21">
        <v>40</v>
      </c>
      <c r="G165" s="17"/>
      <c r="H165" s="43"/>
      <c r="I165" s="21"/>
      <c r="J165" s="21">
        <f t="shared" si="4"/>
        <v>0</v>
      </c>
    </row>
    <row r="166" spans="1:10" ht="18.75" customHeight="1">
      <c r="A166" s="16"/>
      <c r="B166" s="16"/>
      <c r="C166" s="40"/>
      <c r="D166" s="18"/>
      <c r="E166" s="20"/>
      <c r="F166" s="12"/>
      <c r="G166" s="18"/>
      <c r="H166" s="47"/>
      <c r="I166" s="12"/>
      <c r="J166" s="12"/>
    </row>
    <row r="167" spans="1:10">
      <c r="A167" s="132" t="s">
        <v>99</v>
      </c>
      <c r="B167" s="132"/>
      <c r="C167" s="132"/>
      <c r="D167" s="132"/>
      <c r="E167" s="132"/>
      <c r="F167" s="133">
        <f>SUM(J155:J165)</f>
        <v>0</v>
      </c>
      <c r="G167" s="133"/>
      <c r="H167" s="133"/>
      <c r="I167" s="133"/>
      <c r="J167" s="133"/>
    </row>
    <row r="168" spans="1:10" ht="18.75" customHeight="1">
      <c r="A168" s="16"/>
      <c r="B168" s="16"/>
      <c r="C168" s="40"/>
      <c r="D168" s="18"/>
      <c r="E168" s="20"/>
      <c r="F168" s="12"/>
      <c r="G168" s="18"/>
      <c r="H168" s="47"/>
      <c r="I168" s="12"/>
      <c r="J168" s="12"/>
    </row>
    <row r="169" spans="1:10">
      <c r="A169" s="51"/>
      <c r="B169" s="51"/>
      <c r="C169" s="51"/>
      <c r="D169" s="51"/>
      <c r="E169" s="51"/>
      <c r="F169" s="52"/>
      <c r="G169" s="52"/>
      <c r="H169" s="52"/>
      <c r="I169" s="52"/>
      <c r="J169" s="52"/>
    </row>
    <row r="170" spans="1:10">
      <c r="A170" s="131" t="s">
        <v>263</v>
      </c>
      <c r="B170" s="131"/>
      <c r="C170" s="131"/>
      <c r="D170" s="131"/>
      <c r="E170" s="131"/>
      <c r="F170" s="131"/>
      <c r="G170" s="131"/>
      <c r="H170" s="131"/>
      <c r="I170" s="131"/>
      <c r="J170" s="131"/>
    </row>
    <row r="171" spans="1:10">
      <c r="A171" s="131"/>
      <c r="B171" s="131"/>
      <c r="C171" s="131"/>
      <c r="D171" s="131"/>
      <c r="E171" s="131"/>
      <c r="F171" s="131"/>
      <c r="G171" s="131"/>
      <c r="H171" s="131"/>
      <c r="I171" s="131"/>
      <c r="J171" s="131"/>
    </row>
    <row r="172" spans="1:10">
      <c r="A172" s="145" t="s">
        <v>260</v>
      </c>
      <c r="B172" s="145"/>
      <c r="C172" s="145"/>
      <c r="D172" s="145"/>
      <c r="E172" s="145"/>
      <c r="F172" s="145"/>
      <c r="G172" s="145"/>
      <c r="H172" s="145"/>
      <c r="I172" s="145"/>
      <c r="J172" s="145"/>
    </row>
    <row r="173" spans="1:10">
      <c r="A173" s="53"/>
      <c r="B173" s="53"/>
      <c r="C173" s="53"/>
      <c r="D173" s="53"/>
      <c r="E173" s="53"/>
      <c r="F173" s="35"/>
      <c r="G173" s="53"/>
      <c r="H173" s="53"/>
      <c r="I173" s="53"/>
      <c r="J173" s="53"/>
    </row>
    <row r="174" spans="1:10" ht="95.25" customHeight="1">
      <c r="A174" s="6" t="s">
        <v>70</v>
      </c>
      <c r="B174" s="6"/>
      <c r="C174" s="135" t="s">
        <v>261</v>
      </c>
      <c r="D174" s="135"/>
      <c r="E174" s="135"/>
      <c r="F174" s="135"/>
      <c r="G174" s="135"/>
      <c r="H174" s="135"/>
      <c r="I174" s="135"/>
      <c r="J174" s="135"/>
    </row>
    <row r="175" spans="1:10" ht="12" customHeight="1">
      <c r="A175" s="6"/>
      <c r="B175" s="6"/>
      <c r="C175" s="9"/>
      <c r="D175" s="9"/>
      <c r="E175" s="9"/>
      <c r="F175" s="9"/>
      <c r="G175" s="9"/>
      <c r="H175" s="9"/>
      <c r="I175" s="9"/>
      <c r="J175" s="9"/>
    </row>
    <row r="176" spans="1:10" ht="15" customHeight="1">
      <c r="A176" s="136" t="s">
        <v>22</v>
      </c>
      <c r="B176" s="8"/>
      <c r="C176" s="137" t="s">
        <v>15</v>
      </c>
      <c r="D176" s="8"/>
      <c r="E176" s="138" t="s">
        <v>29</v>
      </c>
      <c r="F176" s="137" t="s">
        <v>16</v>
      </c>
      <c r="G176" s="8"/>
      <c r="H176" s="138" t="s">
        <v>30</v>
      </c>
      <c r="I176" s="8"/>
      <c r="J176" s="138" t="s">
        <v>25</v>
      </c>
    </row>
    <row r="177" spans="1:10">
      <c r="A177" s="136"/>
      <c r="B177" s="8"/>
      <c r="C177" s="137"/>
      <c r="D177" s="8"/>
      <c r="E177" s="137"/>
      <c r="F177" s="137"/>
      <c r="G177" s="8"/>
      <c r="H177" s="137"/>
      <c r="I177" s="8"/>
      <c r="J177" s="137"/>
    </row>
    <row r="179" spans="1:10">
      <c r="C179" s="54" t="s">
        <v>238</v>
      </c>
    </row>
    <row r="181" spans="1:10" ht="110.25" customHeight="1">
      <c r="A181" s="6" t="s">
        <v>239</v>
      </c>
      <c r="B181" s="6"/>
      <c r="C181" s="3" t="s">
        <v>270</v>
      </c>
      <c r="D181" s="30"/>
      <c r="E181" s="11"/>
      <c r="F181" s="12"/>
      <c r="G181" s="11"/>
      <c r="H181" s="11"/>
      <c r="I181" s="11"/>
      <c r="J181" s="11"/>
    </row>
    <row r="182" spans="1:10" ht="18.75" customHeight="1">
      <c r="A182" s="6"/>
      <c r="B182" s="6"/>
      <c r="C182" s="55" t="s">
        <v>262</v>
      </c>
      <c r="D182" s="11"/>
      <c r="E182" s="29" t="s">
        <v>120</v>
      </c>
      <c r="F182" s="21">
        <v>1</v>
      </c>
      <c r="G182" s="30"/>
      <c r="H182" s="48"/>
      <c r="I182" s="49"/>
      <c r="J182" s="49">
        <f>F182*H182</f>
        <v>0</v>
      </c>
    </row>
    <row r="183" spans="1:10" ht="18.75" customHeight="1">
      <c r="J183" s="49"/>
    </row>
    <row r="184" spans="1:10" ht="112.5" customHeight="1">
      <c r="A184" s="6" t="s">
        <v>240</v>
      </c>
      <c r="B184" s="6"/>
      <c r="C184" s="3" t="s">
        <v>271</v>
      </c>
      <c r="D184" s="30"/>
      <c r="E184" s="29" t="s">
        <v>120</v>
      </c>
      <c r="F184" s="21">
        <v>1</v>
      </c>
      <c r="G184" s="30"/>
      <c r="H184" s="48"/>
      <c r="I184" s="49"/>
      <c r="J184" s="49">
        <f t="shared" ref="J184:J186" si="5">F184*H184</f>
        <v>0</v>
      </c>
    </row>
    <row r="185" spans="1:10" ht="18.75" customHeight="1">
      <c r="A185" s="6"/>
      <c r="B185" s="6"/>
      <c r="C185" s="55"/>
      <c r="D185" s="11"/>
      <c r="E185" s="29"/>
      <c r="F185" s="44"/>
      <c r="G185" s="28"/>
      <c r="H185" s="56"/>
      <c r="I185" s="57"/>
      <c r="J185" s="49"/>
    </row>
    <row r="186" spans="1:10" ht="95.25" customHeight="1">
      <c r="A186" s="6" t="s">
        <v>240</v>
      </c>
      <c r="B186" s="6"/>
      <c r="C186" s="10" t="s">
        <v>272</v>
      </c>
      <c r="D186" s="30"/>
      <c r="E186" s="29" t="s">
        <v>120</v>
      </c>
      <c r="F186" s="21">
        <v>1</v>
      </c>
      <c r="G186" s="30"/>
      <c r="H186" s="48"/>
      <c r="I186" s="49"/>
      <c r="J186" s="49">
        <f t="shared" si="5"/>
        <v>0</v>
      </c>
    </row>
    <row r="187" spans="1:10" ht="18.75" customHeight="1">
      <c r="A187" s="16"/>
      <c r="B187" s="16"/>
      <c r="C187" s="40"/>
      <c r="D187" s="18"/>
      <c r="E187" s="20"/>
      <c r="F187" s="12"/>
      <c r="G187" s="18"/>
      <c r="H187" s="47"/>
      <c r="I187" s="12"/>
      <c r="J187" s="12"/>
    </row>
    <row r="188" spans="1:10">
      <c r="A188" s="132" t="s">
        <v>264</v>
      </c>
      <c r="B188" s="132"/>
      <c r="C188" s="132"/>
      <c r="D188" s="132"/>
      <c r="E188" s="132"/>
      <c r="F188" s="133">
        <f>SUM(J181:J186)</f>
        <v>0</v>
      </c>
      <c r="G188" s="133"/>
      <c r="H188" s="133"/>
      <c r="I188" s="133"/>
      <c r="J188" s="133"/>
    </row>
    <row r="189" spans="1:10" ht="18.75" customHeight="1">
      <c r="A189" s="16"/>
      <c r="B189" s="16"/>
      <c r="C189" s="40"/>
      <c r="D189" s="18"/>
      <c r="E189" s="20"/>
      <c r="F189" s="12"/>
      <c r="G189" s="18"/>
      <c r="H189" s="47"/>
      <c r="I189" s="12"/>
      <c r="J189" s="12"/>
    </row>
    <row r="190" spans="1:10">
      <c r="A190" s="131" t="s">
        <v>268</v>
      </c>
      <c r="B190" s="131"/>
      <c r="C190" s="131"/>
      <c r="D190" s="131"/>
      <c r="E190" s="131"/>
      <c r="F190" s="131"/>
      <c r="G190" s="131"/>
      <c r="H190" s="131"/>
      <c r="I190" s="131"/>
      <c r="J190" s="131"/>
    </row>
    <row r="191" spans="1:10">
      <c r="A191" s="131"/>
      <c r="B191" s="131"/>
      <c r="C191" s="131"/>
      <c r="D191" s="131"/>
      <c r="E191" s="131"/>
      <c r="F191" s="131"/>
      <c r="G191" s="131"/>
      <c r="H191" s="131"/>
      <c r="I191" s="131"/>
      <c r="J191" s="131"/>
    </row>
    <row r="192" spans="1:10">
      <c r="A192" s="145" t="s">
        <v>265</v>
      </c>
      <c r="B192" s="145"/>
      <c r="C192" s="145"/>
      <c r="D192" s="145"/>
      <c r="E192" s="145"/>
      <c r="F192" s="145"/>
      <c r="G192" s="145"/>
      <c r="H192" s="145"/>
      <c r="I192" s="145"/>
      <c r="J192" s="145"/>
    </row>
    <row r="193" spans="1:10">
      <c r="A193" s="53"/>
      <c r="B193" s="53"/>
      <c r="C193" s="53"/>
      <c r="D193" s="53"/>
      <c r="E193" s="53"/>
      <c r="F193" s="35"/>
      <c r="G193" s="53"/>
      <c r="H193" s="53"/>
      <c r="I193" s="53"/>
      <c r="J193" s="53"/>
    </row>
    <row r="194" spans="1:10" ht="123" customHeight="1">
      <c r="A194" s="6" t="s">
        <v>71</v>
      </c>
      <c r="B194" s="6"/>
      <c r="C194" s="135" t="s">
        <v>266</v>
      </c>
      <c r="D194" s="135"/>
      <c r="E194" s="135"/>
      <c r="F194" s="135"/>
      <c r="G194" s="135"/>
      <c r="H194" s="135"/>
      <c r="I194" s="135"/>
      <c r="J194" s="135"/>
    </row>
    <row r="195" spans="1:10" ht="12" customHeight="1">
      <c r="A195" s="6"/>
      <c r="B195" s="6"/>
      <c r="C195" s="9"/>
      <c r="D195" s="9"/>
      <c r="E195" s="9"/>
      <c r="F195" s="9"/>
      <c r="G195" s="9"/>
      <c r="H195" s="9"/>
      <c r="I195" s="9"/>
      <c r="J195" s="9"/>
    </row>
    <row r="196" spans="1:10" ht="15" customHeight="1">
      <c r="A196" s="136" t="s">
        <v>22</v>
      </c>
      <c r="B196" s="8"/>
      <c r="C196" s="137" t="s">
        <v>15</v>
      </c>
      <c r="D196" s="8"/>
      <c r="E196" s="138" t="s">
        <v>29</v>
      </c>
      <c r="F196" s="137" t="s">
        <v>16</v>
      </c>
      <c r="G196" s="8"/>
      <c r="H196" s="138" t="s">
        <v>30</v>
      </c>
      <c r="I196" s="8"/>
      <c r="J196" s="138" t="s">
        <v>25</v>
      </c>
    </row>
    <row r="197" spans="1:10">
      <c r="A197" s="136"/>
      <c r="B197" s="8"/>
      <c r="C197" s="137"/>
      <c r="D197" s="8"/>
      <c r="E197" s="137"/>
      <c r="F197" s="137"/>
      <c r="G197" s="8"/>
      <c r="H197" s="137"/>
      <c r="I197" s="8"/>
      <c r="J197" s="137"/>
    </row>
    <row r="199" spans="1:10" ht="110.25" customHeight="1">
      <c r="A199" s="6" t="s">
        <v>58</v>
      </c>
      <c r="B199" s="6"/>
      <c r="C199" s="58" t="s">
        <v>273</v>
      </c>
      <c r="D199" s="30"/>
      <c r="E199" s="11"/>
      <c r="F199" s="12"/>
      <c r="G199" s="11"/>
      <c r="H199" s="11"/>
      <c r="I199" s="11"/>
      <c r="J199" s="11"/>
    </row>
    <row r="200" spans="1:10" ht="18.75" customHeight="1">
      <c r="A200" s="6"/>
      <c r="B200" s="6"/>
      <c r="C200" s="59" t="s">
        <v>267</v>
      </c>
      <c r="D200" s="11"/>
      <c r="E200" s="29" t="s">
        <v>74</v>
      </c>
      <c r="F200" s="21">
        <v>3.1</v>
      </c>
      <c r="G200" s="30"/>
      <c r="H200" s="48"/>
      <c r="I200" s="49"/>
      <c r="J200" s="49">
        <f>F200*H200</f>
        <v>0</v>
      </c>
    </row>
    <row r="201" spans="1:10" ht="18.75" customHeight="1">
      <c r="A201" s="6"/>
      <c r="B201" s="6"/>
      <c r="C201" s="59" t="s">
        <v>274</v>
      </c>
      <c r="D201" s="11"/>
      <c r="E201" s="29" t="s">
        <v>74</v>
      </c>
      <c r="F201" s="21">
        <v>2</v>
      </c>
      <c r="G201" s="30"/>
      <c r="H201" s="48"/>
      <c r="I201" s="49"/>
      <c r="J201" s="49">
        <f>F201*H201</f>
        <v>0</v>
      </c>
    </row>
    <row r="203" spans="1:10">
      <c r="A203" s="132" t="s">
        <v>269</v>
      </c>
      <c r="B203" s="132"/>
      <c r="C203" s="132"/>
      <c r="D203" s="132"/>
      <c r="E203" s="132"/>
      <c r="F203" s="133">
        <f>SUM(J199:J201)</f>
        <v>0</v>
      </c>
      <c r="G203" s="133"/>
      <c r="H203" s="133"/>
      <c r="I203" s="133"/>
      <c r="J203" s="133"/>
    </row>
    <row r="205" spans="1:10">
      <c r="A205" s="131" t="s">
        <v>275</v>
      </c>
      <c r="B205" s="131"/>
      <c r="C205" s="131"/>
      <c r="D205" s="131"/>
      <c r="E205" s="131"/>
      <c r="F205" s="131"/>
      <c r="G205" s="131"/>
      <c r="H205" s="131"/>
      <c r="I205" s="131"/>
      <c r="J205" s="131"/>
    </row>
    <row r="206" spans="1:10">
      <c r="A206" s="131"/>
      <c r="B206" s="131"/>
      <c r="C206" s="131"/>
      <c r="D206" s="131"/>
      <c r="E206" s="131"/>
      <c r="F206" s="131"/>
      <c r="G206" s="131"/>
      <c r="H206" s="131"/>
      <c r="I206" s="131"/>
      <c r="J206" s="131"/>
    </row>
    <row r="207" spans="1:10">
      <c r="A207" s="134" t="s">
        <v>142</v>
      </c>
      <c r="B207" s="134"/>
      <c r="C207" s="134"/>
      <c r="D207" s="134"/>
      <c r="E207" s="134"/>
      <c r="F207" s="134"/>
      <c r="G207" s="134"/>
      <c r="H207" s="134"/>
      <c r="I207" s="134"/>
      <c r="J207" s="134"/>
    </row>
    <row r="208" spans="1:10">
      <c r="A208" s="35"/>
      <c r="B208" s="35"/>
      <c r="C208" s="35"/>
      <c r="D208" s="35"/>
      <c r="E208" s="35"/>
      <c r="F208" s="35"/>
      <c r="G208" s="35"/>
      <c r="H208" s="35"/>
      <c r="I208" s="35"/>
      <c r="J208" s="35"/>
    </row>
    <row r="209" spans="1:10" ht="93.75" customHeight="1">
      <c r="A209" s="16" t="s">
        <v>235</v>
      </c>
      <c r="B209" s="16"/>
      <c r="C209" s="144" t="s">
        <v>143</v>
      </c>
      <c r="D209" s="144"/>
      <c r="E209" s="144"/>
      <c r="F209" s="144"/>
      <c r="G209" s="144"/>
      <c r="H209" s="144"/>
      <c r="I209" s="144"/>
      <c r="J209" s="144"/>
    </row>
    <row r="210" spans="1:10" ht="12" customHeight="1">
      <c r="A210" s="16"/>
      <c r="B210" s="16"/>
      <c r="C210" s="9"/>
      <c r="D210" s="9"/>
      <c r="E210" s="9"/>
      <c r="F210" s="9"/>
      <c r="G210" s="9"/>
      <c r="H210" s="9"/>
      <c r="I210" s="9"/>
      <c r="J210" s="9"/>
    </row>
    <row r="211" spans="1:10" ht="15" customHeight="1">
      <c r="A211" s="136" t="s">
        <v>22</v>
      </c>
      <c r="B211" s="36"/>
      <c r="C211" s="137" t="s">
        <v>15</v>
      </c>
      <c r="D211" s="36"/>
      <c r="E211" s="138" t="s">
        <v>29</v>
      </c>
      <c r="F211" s="137" t="s">
        <v>16</v>
      </c>
      <c r="G211" s="36"/>
      <c r="H211" s="138" t="s">
        <v>30</v>
      </c>
      <c r="I211" s="36"/>
      <c r="J211" s="138" t="s">
        <v>25</v>
      </c>
    </row>
    <row r="212" spans="1:10">
      <c r="A212" s="136"/>
      <c r="B212" s="36"/>
      <c r="C212" s="137"/>
      <c r="D212" s="36"/>
      <c r="E212" s="137"/>
      <c r="F212" s="137"/>
      <c r="G212" s="36"/>
      <c r="H212" s="137"/>
      <c r="I212" s="36"/>
      <c r="J212" s="137"/>
    </row>
    <row r="213" spans="1:10">
      <c r="A213" s="34"/>
      <c r="B213" s="34"/>
      <c r="C213" s="34"/>
      <c r="D213" s="34"/>
      <c r="E213" s="34"/>
      <c r="G213" s="34"/>
      <c r="H213" s="34"/>
      <c r="I213" s="34"/>
      <c r="J213" s="34"/>
    </row>
    <row r="214" spans="1:10">
      <c r="A214" s="34"/>
      <c r="B214" s="60" t="s">
        <v>133</v>
      </c>
      <c r="C214" s="34"/>
      <c r="D214" s="34"/>
      <c r="E214" s="34"/>
      <c r="G214" s="34"/>
      <c r="H214" s="34"/>
      <c r="I214" s="34"/>
      <c r="J214" s="34"/>
    </row>
    <row r="215" spans="1:10">
      <c r="A215" s="61"/>
      <c r="B215" s="34"/>
      <c r="C215" s="34"/>
      <c r="D215" s="34"/>
      <c r="E215" s="34"/>
      <c r="G215" s="34"/>
      <c r="H215" s="34"/>
      <c r="I215" s="34"/>
      <c r="J215" s="34"/>
    </row>
    <row r="216" spans="1:10">
      <c r="A216" s="62" t="s">
        <v>257</v>
      </c>
      <c r="B216" s="63" t="s">
        <v>144</v>
      </c>
      <c r="C216" s="34"/>
      <c r="D216" s="34"/>
      <c r="E216" s="34"/>
      <c r="G216" s="34"/>
      <c r="H216" s="34"/>
      <c r="I216" s="34"/>
      <c r="J216" s="34"/>
    </row>
    <row r="217" spans="1:10">
      <c r="A217" s="62"/>
      <c r="B217" s="64" t="s">
        <v>145</v>
      </c>
      <c r="C217" s="34"/>
      <c r="D217" s="34"/>
      <c r="E217" s="34"/>
      <c r="G217" s="34"/>
      <c r="H217" s="34"/>
      <c r="I217" s="34"/>
      <c r="J217" s="34"/>
    </row>
    <row r="218" spans="1:10">
      <c r="A218" s="62"/>
      <c r="B218" s="64" t="s">
        <v>134</v>
      </c>
      <c r="C218" s="34"/>
      <c r="D218" s="34"/>
      <c r="E218" s="34"/>
      <c r="G218" s="34"/>
      <c r="H218" s="34"/>
      <c r="I218" s="34"/>
      <c r="J218" s="34"/>
    </row>
    <row r="219" spans="1:10">
      <c r="A219" s="62"/>
      <c r="B219" s="64" t="s">
        <v>135</v>
      </c>
      <c r="C219" s="34"/>
      <c r="D219" s="34"/>
      <c r="E219" s="34"/>
      <c r="G219" s="34"/>
      <c r="H219" s="34"/>
      <c r="I219" s="34"/>
      <c r="J219" s="34"/>
    </row>
    <row r="220" spans="1:10">
      <c r="A220" s="62"/>
      <c r="B220" s="64" t="s">
        <v>136</v>
      </c>
      <c r="C220" s="34"/>
      <c r="D220" s="34"/>
      <c r="E220" s="34"/>
      <c r="G220" s="34"/>
      <c r="H220" s="34"/>
      <c r="I220" s="34"/>
      <c r="J220" s="34"/>
    </row>
    <row r="221" spans="1:10">
      <c r="A221" s="62"/>
      <c r="B221" s="64" t="s">
        <v>137</v>
      </c>
      <c r="C221" s="34"/>
      <c r="D221" s="34"/>
      <c r="E221" s="34"/>
      <c r="G221" s="34"/>
      <c r="H221" s="34"/>
      <c r="I221" s="34"/>
      <c r="J221" s="34"/>
    </row>
    <row r="222" spans="1:10">
      <c r="A222" s="62"/>
      <c r="B222" s="64" t="s">
        <v>138</v>
      </c>
      <c r="C222" s="34"/>
      <c r="D222" s="34"/>
      <c r="E222" s="34"/>
      <c r="G222" s="34"/>
      <c r="H222" s="34"/>
      <c r="I222" s="34"/>
      <c r="J222" s="34"/>
    </row>
    <row r="223" spans="1:10">
      <c r="A223" s="62"/>
      <c r="B223" s="64" t="s">
        <v>139</v>
      </c>
      <c r="C223" s="34"/>
      <c r="D223" s="34"/>
      <c r="E223" s="34"/>
      <c r="G223" s="34"/>
      <c r="H223" s="34"/>
      <c r="I223" s="34"/>
      <c r="J223" s="34"/>
    </row>
    <row r="224" spans="1:10">
      <c r="A224" s="62"/>
      <c r="B224" s="64" t="s">
        <v>140</v>
      </c>
      <c r="C224" s="34"/>
      <c r="D224" s="34"/>
      <c r="E224" s="34"/>
      <c r="G224" s="34"/>
      <c r="H224" s="34"/>
      <c r="I224" s="34"/>
      <c r="J224" s="34"/>
    </row>
    <row r="225" spans="1:10">
      <c r="A225" s="62"/>
      <c r="B225" s="64" t="s">
        <v>141</v>
      </c>
      <c r="C225" s="34"/>
      <c r="D225" s="34"/>
      <c r="E225" s="34"/>
      <c r="G225" s="34"/>
      <c r="H225" s="34"/>
      <c r="I225" s="34"/>
      <c r="J225" s="34"/>
    </row>
    <row r="226" spans="1:10">
      <c r="A226" s="62"/>
      <c r="B226" s="65" t="s">
        <v>146</v>
      </c>
      <c r="C226" s="34"/>
      <c r="D226" s="34"/>
      <c r="E226" s="34"/>
      <c r="G226" s="34"/>
      <c r="H226" s="34"/>
      <c r="I226" s="34"/>
      <c r="J226" s="34"/>
    </row>
    <row r="227" spans="1:10" ht="17.25" customHeight="1">
      <c r="A227" s="62"/>
      <c r="B227" s="64" t="s">
        <v>147</v>
      </c>
      <c r="C227" s="34"/>
      <c r="D227" s="34"/>
      <c r="E227" s="34"/>
      <c r="G227" s="34"/>
      <c r="H227" s="34"/>
      <c r="I227" s="34"/>
      <c r="J227" s="34"/>
    </row>
    <row r="228" spans="1:10" ht="17.25" customHeight="1">
      <c r="A228" s="62"/>
      <c r="B228" s="64" t="s">
        <v>148</v>
      </c>
      <c r="C228" s="34"/>
      <c r="D228" s="34"/>
      <c r="E228" s="34"/>
      <c r="G228" s="34"/>
      <c r="H228" s="34"/>
      <c r="I228" s="34"/>
      <c r="J228" s="34"/>
    </row>
    <row r="229" spans="1:10" ht="9" customHeight="1">
      <c r="A229" s="34"/>
      <c r="B229" s="34"/>
      <c r="C229" s="60"/>
      <c r="D229" s="34"/>
      <c r="E229" s="34"/>
      <c r="G229" s="34"/>
      <c r="H229" s="34"/>
      <c r="I229" s="34"/>
      <c r="J229" s="34"/>
    </row>
    <row r="230" spans="1:10">
      <c r="A230" s="62"/>
      <c r="B230" s="60" t="s">
        <v>321</v>
      </c>
      <c r="C230" s="34"/>
      <c r="D230" s="34"/>
      <c r="E230" s="34"/>
      <c r="G230" s="34"/>
      <c r="H230" s="34"/>
      <c r="I230" s="34"/>
      <c r="J230" s="34"/>
    </row>
    <row r="231" spans="1:10">
      <c r="A231" s="62"/>
      <c r="B231" s="66" t="s">
        <v>153</v>
      </c>
      <c r="C231" s="34"/>
      <c r="D231" s="34"/>
      <c r="E231" s="34"/>
      <c r="G231" s="34"/>
      <c r="H231" s="34"/>
      <c r="I231" s="34"/>
      <c r="J231" s="34"/>
    </row>
    <row r="232" spans="1:10">
      <c r="A232" s="62"/>
      <c r="B232" s="66" t="s">
        <v>154</v>
      </c>
      <c r="C232" s="34"/>
      <c r="D232" s="34"/>
      <c r="E232" s="34"/>
      <c r="G232" s="34"/>
      <c r="H232" s="34"/>
      <c r="I232" s="34"/>
      <c r="J232" s="34"/>
    </row>
    <row r="233" spans="1:10">
      <c r="A233" s="62"/>
      <c r="B233" s="66" t="s">
        <v>155</v>
      </c>
      <c r="C233" s="34"/>
      <c r="D233" s="34"/>
      <c r="E233" s="34"/>
      <c r="G233" s="34"/>
      <c r="H233" s="34"/>
      <c r="I233" s="34"/>
      <c r="J233" s="34"/>
    </row>
    <row r="234" spans="1:10">
      <c r="A234" s="62"/>
      <c r="B234" s="66" t="s">
        <v>156</v>
      </c>
      <c r="C234" s="34"/>
      <c r="D234" s="34"/>
      <c r="E234" s="34"/>
      <c r="G234" s="34"/>
      <c r="H234" s="34"/>
      <c r="I234" s="34"/>
      <c r="J234" s="34"/>
    </row>
    <row r="235" spans="1:10">
      <c r="A235" s="62"/>
      <c r="B235" s="66" t="s">
        <v>157</v>
      </c>
      <c r="C235" s="67" t="s">
        <v>158</v>
      </c>
      <c r="D235" s="68">
        <v>2</v>
      </c>
      <c r="E235" s="20" t="s">
        <v>119</v>
      </c>
      <c r="F235" s="21">
        <v>2</v>
      </c>
      <c r="G235" s="17"/>
      <c r="H235" s="43"/>
      <c r="I235" s="21"/>
      <c r="J235" s="21">
        <f>F235*H235</f>
        <v>0</v>
      </c>
    </row>
    <row r="236" spans="1:10" ht="8.25" customHeight="1">
      <c r="A236" s="34"/>
      <c r="B236" s="34"/>
      <c r="C236" s="60"/>
      <c r="D236" s="34"/>
      <c r="E236" s="34"/>
      <c r="G236" s="34"/>
      <c r="H236" s="34"/>
      <c r="I236" s="34"/>
      <c r="J236" s="21"/>
    </row>
    <row r="237" spans="1:10">
      <c r="A237" s="62"/>
      <c r="B237" s="63" t="s">
        <v>159</v>
      </c>
      <c r="C237" s="34"/>
      <c r="D237" s="34"/>
      <c r="E237" s="34"/>
      <c r="G237" s="34"/>
      <c r="H237" s="34"/>
      <c r="I237" s="34"/>
      <c r="J237" s="21"/>
    </row>
    <row r="238" spans="1:10">
      <c r="A238" s="62"/>
      <c r="B238" s="34" t="s">
        <v>160</v>
      </c>
      <c r="C238" s="34"/>
      <c r="D238" s="34"/>
      <c r="E238" s="34"/>
      <c r="G238" s="34"/>
      <c r="H238" s="34"/>
      <c r="I238" s="34"/>
      <c r="J238" s="21"/>
    </row>
    <row r="239" spans="1:10">
      <c r="A239" s="62"/>
      <c r="B239" s="34" t="s">
        <v>161</v>
      </c>
      <c r="C239" s="34"/>
      <c r="D239" s="34"/>
      <c r="E239" s="34"/>
      <c r="G239" s="34"/>
      <c r="H239" s="34"/>
      <c r="I239" s="34"/>
      <c r="J239" s="21"/>
    </row>
    <row r="240" spans="1:10">
      <c r="A240" s="62"/>
      <c r="B240" s="34" t="s">
        <v>162</v>
      </c>
      <c r="C240" s="34"/>
      <c r="D240" s="34"/>
      <c r="E240" s="34"/>
      <c r="G240" s="34"/>
      <c r="H240" s="34"/>
      <c r="I240" s="34"/>
      <c r="J240" s="21"/>
    </row>
    <row r="241" spans="1:10">
      <c r="A241" s="62"/>
      <c r="B241" s="34" t="s">
        <v>163</v>
      </c>
      <c r="C241" s="34"/>
      <c r="D241" s="34"/>
      <c r="E241" s="34"/>
      <c r="G241" s="34"/>
      <c r="H241" s="34"/>
      <c r="I241" s="34"/>
      <c r="J241" s="21"/>
    </row>
    <row r="242" spans="1:10">
      <c r="A242" s="62"/>
      <c r="B242" s="34" t="s">
        <v>164</v>
      </c>
      <c r="C242" s="34"/>
      <c r="D242" s="34"/>
      <c r="E242" s="34"/>
      <c r="G242" s="34"/>
      <c r="H242" s="34"/>
      <c r="I242" s="34"/>
      <c r="J242" s="21"/>
    </row>
    <row r="243" spans="1:10">
      <c r="A243" s="62"/>
      <c r="B243" s="34" t="s">
        <v>165</v>
      </c>
      <c r="C243" s="34"/>
      <c r="D243" s="34"/>
      <c r="E243" s="34"/>
      <c r="G243" s="34"/>
      <c r="H243" s="34"/>
      <c r="I243" s="34"/>
      <c r="J243" s="21"/>
    </row>
    <row r="244" spans="1:10">
      <c r="A244" s="62"/>
      <c r="B244" s="34" t="s">
        <v>166</v>
      </c>
      <c r="C244" s="34"/>
      <c r="D244" s="34"/>
      <c r="E244" s="34"/>
      <c r="G244" s="34"/>
      <c r="H244" s="34"/>
      <c r="I244" s="34"/>
      <c r="J244" s="21"/>
    </row>
    <row r="245" spans="1:10">
      <c r="A245" s="62"/>
      <c r="B245" s="64" t="s">
        <v>167</v>
      </c>
      <c r="C245" s="34"/>
      <c r="D245" s="34"/>
      <c r="E245" s="34"/>
      <c r="G245" s="34"/>
      <c r="H245" s="34"/>
      <c r="I245" s="34"/>
      <c r="J245" s="21"/>
    </row>
    <row r="246" spans="1:10">
      <c r="A246" s="62"/>
      <c r="B246" s="63" t="s">
        <v>322</v>
      </c>
      <c r="C246" s="34"/>
      <c r="D246" s="34"/>
      <c r="E246" s="34"/>
      <c r="G246" s="34"/>
      <c r="H246" s="34"/>
      <c r="I246" s="34"/>
      <c r="J246" s="21"/>
    </row>
    <row r="247" spans="1:10">
      <c r="A247" s="62"/>
      <c r="B247" s="66"/>
      <c r="C247" s="66" t="s">
        <v>168</v>
      </c>
      <c r="D247" s="68">
        <v>2</v>
      </c>
      <c r="E247" s="20" t="s">
        <v>119</v>
      </c>
      <c r="F247" s="21">
        <v>2</v>
      </c>
      <c r="G247" s="17"/>
      <c r="H247" s="43"/>
      <c r="I247" s="21"/>
      <c r="J247" s="21">
        <f t="shared" ref="J247:J299" si="6">F247*H247</f>
        <v>0</v>
      </c>
    </row>
    <row r="248" spans="1:10">
      <c r="A248" s="34"/>
      <c r="B248" s="34"/>
      <c r="C248" s="34"/>
      <c r="D248" s="34"/>
      <c r="E248" s="34"/>
      <c r="G248" s="34"/>
      <c r="H248" s="34"/>
      <c r="I248" s="34"/>
      <c r="J248" s="21"/>
    </row>
    <row r="249" spans="1:10">
      <c r="A249" s="62"/>
      <c r="B249" s="63" t="s">
        <v>159</v>
      </c>
      <c r="C249" s="34"/>
      <c r="D249" s="34"/>
      <c r="E249" s="34"/>
      <c r="G249" s="34"/>
      <c r="H249" s="34"/>
      <c r="I249" s="34"/>
      <c r="J249" s="21"/>
    </row>
    <row r="250" spans="1:10">
      <c r="A250" s="62"/>
      <c r="B250" s="34" t="s">
        <v>160</v>
      </c>
      <c r="C250" s="34"/>
      <c r="D250" s="34"/>
      <c r="E250" s="34"/>
      <c r="G250" s="34"/>
      <c r="H250" s="34"/>
      <c r="I250" s="34"/>
      <c r="J250" s="21"/>
    </row>
    <row r="251" spans="1:10">
      <c r="A251" s="62"/>
      <c r="B251" s="34" t="s">
        <v>169</v>
      </c>
      <c r="C251" s="34"/>
      <c r="D251" s="34"/>
      <c r="E251" s="34"/>
      <c r="G251" s="34"/>
      <c r="H251" s="34"/>
      <c r="I251" s="34"/>
      <c r="J251" s="21"/>
    </row>
    <row r="252" spans="1:10">
      <c r="A252" s="62"/>
      <c r="B252" s="34" t="s">
        <v>170</v>
      </c>
      <c r="C252" s="34"/>
      <c r="D252" s="34"/>
      <c r="E252" s="34"/>
      <c r="G252" s="34"/>
      <c r="H252" s="34"/>
      <c r="I252" s="34"/>
      <c r="J252" s="21"/>
    </row>
    <row r="253" spans="1:10">
      <c r="A253" s="62"/>
      <c r="B253" s="34" t="s">
        <v>163</v>
      </c>
      <c r="C253" s="34"/>
      <c r="D253" s="34"/>
      <c r="E253" s="34"/>
      <c r="G253" s="34"/>
      <c r="H253" s="34"/>
      <c r="I253" s="34"/>
      <c r="J253" s="21"/>
    </row>
    <row r="254" spans="1:10">
      <c r="A254" s="62"/>
      <c r="B254" s="34" t="s">
        <v>164</v>
      </c>
      <c r="C254" s="34"/>
      <c r="D254" s="34"/>
      <c r="E254" s="34"/>
      <c r="G254" s="34"/>
      <c r="H254" s="34"/>
      <c r="I254" s="34"/>
      <c r="J254" s="21"/>
    </row>
    <row r="255" spans="1:10">
      <c r="A255" s="62"/>
      <c r="B255" s="34" t="s">
        <v>165</v>
      </c>
      <c r="C255" s="34"/>
      <c r="D255" s="34"/>
      <c r="E255" s="34"/>
      <c r="G255" s="34"/>
      <c r="H255" s="34"/>
      <c r="I255" s="34"/>
      <c r="J255" s="21"/>
    </row>
    <row r="256" spans="1:10">
      <c r="A256" s="62"/>
      <c r="B256" s="34" t="s">
        <v>166</v>
      </c>
      <c r="C256" s="34"/>
      <c r="D256" s="34"/>
      <c r="E256" s="34"/>
      <c r="G256" s="34"/>
      <c r="H256" s="34"/>
      <c r="I256" s="34"/>
      <c r="J256" s="21"/>
    </row>
    <row r="257" spans="1:10">
      <c r="A257" s="62"/>
      <c r="B257" s="64" t="s">
        <v>167</v>
      </c>
      <c r="C257" s="34"/>
      <c r="D257" s="34"/>
      <c r="E257" s="34"/>
      <c r="G257" s="34"/>
      <c r="H257" s="34"/>
      <c r="I257" s="34"/>
      <c r="J257" s="21"/>
    </row>
    <row r="258" spans="1:10">
      <c r="A258" s="62"/>
      <c r="B258" s="63" t="s">
        <v>323</v>
      </c>
      <c r="C258" s="34"/>
      <c r="D258" s="34"/>
      <c r="E258" s="34"/>
      <c r="G258" s="34"/>
      <c r="H258" s="34"/>
      <c r="I258" s="34"/>
      <c r="J258" s="21"/>
    </row>
    <row r="259" spans="1:10">
      <c r="A259" s="62"/>
      <c r="B259" s="66"/>
      <c r="C259" s="66" t="s">
        <v>168</v>
      </c>
      <c r="D259" s="68">
        <v>2</v>
      </c>
      <c r="E259" s="20" t="s">
        <v>119</v>
      </c>
      <c r="F259" s="21">
        <v>2</v>
      </c>
      <c r="G259" s="17"/>
      <c r="H259" s="43"/>
      <c r="I259" s="21"/>
      <c r="J259" s="21">
        <f t="shared" si="6"/>
        <v>0</v>
      </c>
    </row>
    <row r="260" spans="1:10">
      <c r="A260" s="62"/>
      <c r="B260" s="66"/>
      <c r="C260" s="66"/>
      <c r="D260" s="68"/>
      <c r="E260" s="20"/>
      <c r="F260" s="12"/>
      <c r="G260" s="18"/>
      <c r="H260" s="47"/>
      <c r="I260" s="12"/>
      <c r="J260" s="21"/>
    </row>
    <row r="261" spans="1:10">
      <c r="A261" s="62" t="s">
        <v>258</v>
      </c>
      <c r="B261" s="60" t="s">
        <v>172</v>
      </c>
      <c r="C261" s="34"/>
      <c r="D261" s="34"/>
      <c r="E261" s="34"/>
      <c r="G261" s="34"/>
      <c r="H261" s="34"/>
      <c r="I261" s="34"/>
      <c r="J261" s="21"/>
    </row>
    <row r="262" spans="1:10">
      <c r="A262" s="62"/>
      <c r="B262" s="34" t="s">
        <v>171</v>
      </c>
      <c r="C262" s="34"/>
      <c r="D262" s="34"/>
      <c r="E262" s="34"/>
      <c r="G262" s="34"/>
      <c r="H262" s="34"/>
      <c r="I262" s="34"/>
      <c r="J262" s="21"/>
    </row>
    <row r="263" spans="1:10">
      <c r="A263" s="62"/>
      <c r="B263" s="34"/>
      <c r="C263" s="34" t="s">
        <v>309</v>
      </c>
      <c r="D263" s="18">
        <v>18</v>
      </c>
      <c r="E263" s="20" t="s">
        <v>128</v>
      </c>
      <c r="F263" s="21">
        <v>20</v>
      </c>
      <c r="G263" s="17"/>
      <c r="H263" s="43"/>
      <c r="I263" s="21"/>
      <c r="J263" s="21">
        <f t="shared" si="6"/>
        <v>0</v>
      </c>
    </row>
    <row r="264" spans="1:10">
      <c r="A264" s="62"/>
      <c r="B264" s="34"/>
      <c r="C264" s="34" t="s">
        <v>310</v>
      </c>
      <c r="D264" s="18">
        <v>18</v>
      </c>
      <c r="E264" s="20" t="s">
        <v>128</v>
      </c>
      <c r="F264" s="21">
        <v>20</v>
      </c>
      <c r="G264" s="17"/>
      <c r="H264" s="43"/>
      <c r="I264" s="21"/>
      <c r="J264" s="21">
        <f t="shared" si="6"/>
        <v>0</v>
      </c>
    </row>
    <row r="265" spans="1:10">
      <c r="A265" s="62"/>
      <c r="B265" s="66"/>
      <c r="C265" s="66"/>
      <c r="D265" s="68"/>
      <c r="E265" s="20"/>
      <c r="F265" s="12"/>
      <c r="G265" s="18"/>
      <c r="H265" s="47"/>
      <c r="I265" s="12"/>
      <c r="J265" s="21"/>
    </row>
    <row r="266" spans="1:10" ht="12.75" customHeight="1">
      <c r="A266" s="62" t="s">
        <v>276</v>
      </c>
      <c r="B266" s="63" t="s">
        <v>181</v>
      </c>
      <c r="C266" s="34"/>
      <c r="D266" s="34"/>
      <c r="E266" s="34"/>
      <c r="G266" s="34"/>
      <c r="H266" s="34"/>
      <c r="I266" s="34"/>
      <c r="J266" s="21"/>
    </row>
    <row r="267" spans="1:10" ht="12.75" customHeight="1">
      <c r="A267" s="62"/>
      <c r="B267" s="64" t="s">
        <v>173</v>
      </c>
      <c r="C267" s="34"/>
      <c r="D267" s="34"/>
      <c r="E267" s="34"/>
      <c r="G267" s="34"/>
      <c r="H267" s="34"/>
      <c r="I267" s="34"/>
      <c r="J267" s="21"/>
    </row>
    <row r="268" spans="1:10" ht="12.75" customHeight="1">
      <c r="A268" s="62"/>
      <c r="B268" s="64" t="s">
        <v>180</v>
      </c>
      <c r="C268" s="34"/>
      <c r="D268" s="34"/>
      <c r="E268" s="34"/>
      <c r="G268" s="34"/>
      <c r="H268" s="34"/>
      <c r="I268" s="34"/>
      <c r="J268" s="21"/>
    </row>
    <row r="269" spans="1:10">
      <c r="A269" s="62"/>
      <c r="B269" s="64" t="s">
        <v>174</v>
      </c>
      <c r="C269" s="34"/>
      <c r="D269" s="34"/>
      <c r="E269" s="34"/>
      <c r="G269" s="34"/>
      <c r="H269" s="34"/>
      <c r="I269" s="34"/>
      <c r="J269" s="21"/>
    </row>
    <row r="270" spans="1:10">
      <c r="A270" s="62"/>
      <c r="B270" s="64" t="s">
        <v>175</v>
      </c>
      <c r="C270" s="34"/>
      <c r="D270" s="34"/>
      <c r="E270" s="34"/>
      <c r="G270" s="34"/>
      <c r="H270" s="34"/>
      <c r="I270" s="34"/>
      <c r="J270" s="21"/>
    </row>
    <row r="271" spans="1:10">
      <c r="A271" s="62"/>
      <c r="B271" s="64" t="s">
        <v>176</v>
      </c>
      <c r="C271" s="34"/>
      <c r="D271" s="34"/>
      <c r="E271" s="34"/>
      <c r="G271" s="34"/>
      <c r="H271" s="34"/>
      <c r="I271" s="34"/>
      <c r="J271" s="21"/>
    </row>
    <row r="272" spans="1:10">
      <c r="A272" s="62"/>
      <c r="B272" s="64" t="s">
        <v>177</v>
      </c>
      <c r="C272" s="34"/>
      <c r="D272" s="34"/>
      <c r="E272" s="34"/>
      <c r="G272" s="34"/>
      <c r="H272" s="34"/>
      <c r="I272" s="34"/>
      <c r="J272" s="21"/>
    </row>
    <row r="273" spans="1:10">
      <c r="A273" s="62"/>
      <c r="B273" s="34" t="s">
        <v>178</v>
      </c>
      <c r="C273" s="34"/>
      <c r="D273" s="34"/>
      <c r="E273" s="34"/>
      <c r="G273" s="34"/>
      <c r="H273" s="34"/>
      <c r="I273" s="34"/>
      <c r="J273" s="21"/>
    </row>
    <row r="274" spans="1:10">
      <c r="A274" s="62"/>
      <c r="B274" s="60" t="s">
        <v>179</v>
      </c>
      <c r="C274" s="34"/>
      <c r="D274" s="34"/>
      <c r="E274" s="34"/>
      <c r="G274" s="34"/>
      <c r="H274" s="34"/>
      <c r="I274" s="34"/>
      <c r="J274" s="21"/>
    </row>
    <row r="275" spans="1:10">
      <c r="A275" s="62"/>
      <c r="B275" s="34"/>
      <c r="C275" s="34" t="s">
        <v>311</v>
      </c>
      <c r="D275" s="68">
        <v>4</v>
      </c>
      <c r="E275" s="20" t="s">
        <v>119</v>
      </c>
      <c r="F275" s="21">
        <v>4</v>
      </c>
      <c r="G275" s="17"/>
      <c r="H275" s="43"/>
      <c r="I275" s="21"/>
      <c r="J275" s="21">
        <f t="shared" si="6"/>
        <v>0</v>
      </c>
    </row>
    <row r="276" spans="1:10">
      <c r="A276" s="62"/>
      <c r="B276" s="34"/>
      <c r="C276" s="34"/>
      <c r="D276" s="68"/>
      <c r="E276" s="20"/>
      <c r="F276" s="12"/>
      <c r="G276" s="18"/>
      <c r="H276" s="47"/>
      <c r="I276" s="12"/>
      <c r="J276" s="21"/>
    </row>
    <row r="277" spans="1:10">
      <c r="A277" s="62" t="s">
        <v>277</v>
      </c>
      <c r="B277" s="63" t="s">
        <v>312</v>
      </c>
      <c r="C277" s="34"/>
      <c r="D277" s="34"/>
      <c r="E277" s="34"/>
      <c r="G277" s="34"/>
      <c r="H277" s="34"/>
      <c r="I277" s="34"/>
      <c r="J277" s="21"/>
    </row>
    <row r="278" spans="1:10">
      <c r="A278" s="62"/>
      <c r="B278" s="64" t="s">
        <v>182</v>
      </c>
      <c r="C278" s="34"/>
      <c r="D278" s="34"/>
      <c r="E278" s="34"/>
      <c r="G278" s="34"/>
      <c r="H278" s="34"/>
      <c r="I278" s="34"/>
      <c r="J278" s="21"/>
    </row>
    <row r="279" spans="1:10">
      <c r="A279" s="62"/>
      <c r="B279" s="64" t="s">
        <v>183</v>
      </c>
      <c r="C279" s="34"/>
      <c r="D279" s="34"/>
      <c r="E279" s="34"/>
      <c r="G279" s="34"/>
      <c r="H279" s="34"/>
      <c r="I279" s="34"/>
      <c r="J279" s="21"/>
    </row>
    <row r="280" spans="1:10">
      <c r="A280" s="62"/>
      <c r="B280" s="147" t="s">
        <v>184</v>
      </c>
      <c r="C280" s="147"/>
      <c r="D280" s="18">
        <v>30</v>
      </c>
      <c r="E280" s="20" t="s">
        <v>128</v>
      </c>
      <c r="F280" s="21">
        <v>35</v>
      </c>
      <c r="G280" s="17"/>
      <c r="H280" s="43"/>
      <c r="I280" s="21"/>
      <c r="J280" s="21">
        <f t="shared" si="6"/>
        <v>0</v>
      </c>
    </row>
    <row r="281" spans="1:10">
      <c r="A281" s="62"/>
      <c r="B281" s="34"/>
      <c r="C281" s="34"/>
      <c r="D281" s="68"/>
      <c r="E281" s="20"/>
      <c r="F281" s="12"/>
      <c r="G281" s="18"/>
      <c r="H281" s="47"/>
      <c r="I281" s="12"/>
      <c r="J281" s="21"/>
    </row>
    <row r="282" spans="1:10">
      <c r="A282" s="62" t="s">
        <v>278</v>
      </c>
      <c r="B282" s="64" t="s">
        <v>185</v>
      </c>
      <c r="C282" s="34"/>
      <c r="D282" s="34"/>
      <c r="E282" s="34"/>
      <c r="G282" s="34"/>
      <c r="H282" s="34"/>
      <c r="I282" s="34"/>
      <c r="J282" s="21"/>
    </row>
    <row r="283" spans="1:10">
      <c r="A283" s="62"/>
      <c r="B283" s="64" t="s">
        <v>186</v>
      </c>
      <c r="C283" s="34"/>
      <c r="D283" s="34"/>
      <c r="E283" s="34"/>
      <c r="G283" s="34"/>
      <c r="H283" s="34"/>
      <c r="I283" s="34"/>
      <c r="J283" s="21"/>
    </row>
    <row r="284" spans="1:10">
      <c r="A284" s="62"/>
      <c r="B284" s="34" t="s">
        <v>324</v>
      </c>
      <c r="C284" s="34"/>
      <c r="D284" s="34"/>
      <c r="E284" s="34"/>
      <c r="G284" s="34"/>
      <c r="H284" s="34"/>
      <c r="I284" s="34"/>
      <c r="J284" s="21"/>
    </row>
    <row r="285" spans="1:10">
      <c r="A285" s="62"/>
      <c r="B285" s="147" t="s">
        <v>187</v>
      </c>
      <c r="C285" s="147"/>
      <c r="D285" s="18">
        <v>30</v>
      </c>
      <c r="E285" s="20" t="s">
        <v>128</v>
      </c>
      <c r="F285" s="21">
        <v>35</v>
      </c>
      <c r="G285" s="17"/>
      <c r="H285" s="43"/>
      <c r="I285" s="21"/>
      <c r="J285" s="21">
        <f t="shared" si="6"/>
        <v>0</v>
      </c>
    </row>
    <row r="286" spans="1:10">
      <c r="A286" s="62"/>
      <c r="B286" s="34"/>
      <c r="C286" s="34"/>
      <c r="D286" s="68"/>
      <c r="E286" s="20"/>
      <c r="F286" s="12"/>
      <c r="G286" s="18"/>
      <c r="H286" s="47"/>
      <c r="I286" s="12"/>
      <c r="J286" s="21"/>
    </row>
    <row r="287" spans="1:10">
      <c r="A287" s="62" t="s">
        <v>279</v>
      </c>
      <c r="B287" s="69" t="s">
        <v>197</v>
      </c>
      <c r="C287" s="34"/>
      <c r="D287" s="34"/>
      <c r="E287" s="34"/>
      <c r="G287" s="34"/>
      <c r="H287" s="34"/>
      <c r="I287" s="34"/>
      <c r="J287" s="21"/>
    </row>
    <row r="288" spans="1:10" ht="12.75" customHeight="1">
      <c r="A288" s="62"/>
      <c r="B288" s="67" t="s">
        <v>188</v>
      </c>
      <c r="C288" s="34"/>
      <c r="D288" s="34"/>
      <c r="E288" s="34"/>
      <c r="G288" s="34"/>
      <c r="H288" s="34"/>
      <c r="I288" s="34"/>
      <c r="J288" s="21"/>
    </row>
    <row r="289" spans="1:10" ht="12.75" customHeight="1">
      <c r="A289" s="62"/>
      <c r="B289" s="67" t="s">
        <v>189</v>
      </c>
      <c r="C289" s="34"/>
      <c r="D289" s="34"/>
      <c r="E289" s="34"/>
      <c r="G289" s="34"/>
      <c r="H289" s="34"/>
      <c r="I289" s="34"/>
      <c r="J289" s="21"/>
    </row>
    <row r="290" spans="1:10" ht="12.75" customHeight="1">
      <c r="A290" s="62"/>
      <c r="B290" s="67" t="s">
        <v>190</v>
      </c>
      <c r="C290" s="34"/>
      <c r="D290" s="34"/>
      <c r="E290" s="34"/>
      <c r="G290" s="34"/>
      <c r="H290" s="34"/>
      <c r="I290" s="34"/>
      <c r="J290" s="21"/>
    </row>
    <row r="291" spans="1:10" ht="12.75" customHeight="1">
      <c r="A291" s="62"/>
      <c r="B291" s="67" t="s">
        <v>191</v>
      </c>
      <c r="C291" s="34"/>
      <c r="D291" s="34"/>
      <c r="E291" s="34"/>
      <c r="G291" s="34"/>
      <c r="H291" s="34"/>
      <c r="I291" s="34"/>
      <c r="J291" s="21"/>
    </row>
    <row r="292" spans="1:10" ht="12.75" customHeight="1">
      <c r="A292" s="62"/>
      <c r="B292" s="67" t="s">
        <v>192</v>
      </c>
      <c r="C292" s="34"/>
      <c r="D292" s="34"/>
      <c r="E292" s="34"/>
      <c r="G292" s="34"/>
      <c r="H292" s="34"/>
      <c r="I292" s="34"/>
      <c r="J292" s="21"/>
    </row>
    <row r="293" spans="1:10" ht="12.75" customHeight="1">
      <c r="A293" s="62"/>
      <c r="B293" s="67" t="s">
        <v>193</v>
      </c>
      <c r="C293" s="34"/>
      <c r="D293" s="34"/>
      <c r="E293" s="34"/>
      <c r="G293" s="34"/>
      <c r="H293" s="34"/>
      <c r="I293" s="34"/>
      <c r="J293" s="21"/>
    </row>
    <row r="294" spans="1:10" ht="12.75" customHeight="1">
      <c r="A294" s="62"/>
      <c r="B294" s="67" t="s">
        <v>194</v>
      </c>
      <c r="C294" s="34"/>
      <c r="D294" s="34"/>
      <c r="E294" s="34"/>
      <c r="G294" s="34"/>
      <c r="H294" s="34"/>
      <c r="I294" s="34"/>
      <c r="J294" s="21"/>
    </row>
    <row r="295" spans="1:10" ht="12.75" customHeight="1">
      <c r="A295" s="62"/>
      <c r="B295" s="67" t="s">
        <v>195</v>
      </c>
      <c r="C295" s="34"/>
      <c r="D295" s="34"/>
      <c r="E295" s="34"/>
      <c r="G295" s="34"/>
      <c r="H295" s="34"/>
      <c r="I295" s="34"/>
      <c r="J295" s="21"/>
    </row>
    <row r="296" spans="1:10" ht="12.75" customHeight="1">
      <c r="A296" s="62"/>
      <c r="B296" s="67" t="s">
        <v>317</v>
      </c>
      <c r="C296" s="34"/>
      <c r="D296" s="34"/>
      <c r="E296" s="34"/>
      <c r="G296" s="34"/>
      <c r="H296" s="34"/>
      <c r="I296" s="34"/>
      <c r="J296" s="21"/>
    </row>
    <row r="297" spans="1:10" ht="12.75" customHeight="1">
      <c r="A297" s="62"/>
      <c r="B297" s="147" t="s">
        <v>196</v>
      </c>
      <c r="C297" s="147"/>
      <c r="D297" s="68">
        <v>2</v>
      </c>
      <c r="E297" s="20" t="s">
        <v>77</v>
      </c>
      <c r="F297" s="21">
        <v>2</v>
      </c>
      <c r="G297" s="17"/>
      <c r="H297" s="43"/>
      <c r="I297" s="21"/>
      <c r="J297" s="21">
        <f t="shared" si="6"/>
        <v>0</v>
      </c>
    </row>
    <row r="298" spans="1:10">
      <c r="A298" s="62"/>
      <c r="B298" s="34"/>
      <c r="C298" s="34"/>
      <c r="D298" s="68"/>
      <c r="E298" s="20"/>
      <c r="F298" s="12"/>
      <c r="G298" s="18"/>
      <c r="H298" s="47"/>
      <c r="I298" s="12"/>
      <c r="J298" s="21"/>
    </row>
    <row r="299" spans="1:10" ht="17.25" customHeight="1">
      <c r="A299" s="62" t="s">
        <v>280</v>
      </c>
      <c r="B299" s="148" t="s">
        <v>198</v>
      </c>
      <c r="C299" s="148"/>
      <c r="D299" s="68">
        <v>2</v>
      </c>
      <c r="E299" s="20" t="s">
        <v>77</v>
      </c>
      <c r="F299" s="21">
        <v>2</v>
      </c>
      <c r="G299" s="17"/>
      <c r="H299" s="43"/>
      <c r="I299" s="21"/>
      <c r="J299" s="21">
        <f t="shared" si="6"/>
        <v>0</v>
      </c>
    </row>
    <row r="300" spans="1:10">
      <c r="A300" s="34"/>
      <c r="B300" s="34"/>
      <c r="C300" s="34"/>
      <c r="D300" s="34"/>
      <c r="E300" s="34"/>
      <c r="G300" s="34"/>
      <c r="H300" s="34"/>
      <c r="I300" s="34"/>
      <c r="J300" s="34"/>
    </row>
    <row r="301" spans="1:10">
      <c r="A301" s="132" t="s">
        <v>151</v>
      </c>
      <c r="B301" s="132"/>
      <c r="C301" s="132"/>
      <c r="D301" s="132"/>
      <c r="E301" s="132"/>
      <c r="F301" s="133">
        <f>SUM(J235:J299)</f>
        <v>0</v>
      </c>
      <c r="G301" s="133"/>
      <c r="H301" s="133"/>
      <c r="I301" s="133"/>
      <c r="J301" s="133"/>
    </row>
    <row r="302" spans="1:10">
      <c r="A302" s="34"/>
      <c r="B302" s="34"/>
      <c r="C302" s="34"/>
      <c r="D302" s="34"/>
      <c r="E302" s="34"/>
      <c r="G302" s="34"/>
      <c r="H302" s="34"/>
      <c r="I302" s="34"/>
      <c r="J302" s="38"/>
    </row>
    <row r="303" spans="1:10">
      <c r="A303" s="131" t="s">
        <v>281</v>
      </c>
      <c r="B303" s="131"/>
      <c r="C303" s="131"/>
      <c r="D303" s="131"/>
      <c r="E303" s="131"/>
      <c r="F303" s="131"/>
      <c r="G303" s="131"/>
      <c r="H303" s="131"/>
      <c r="I303" s="131"/>
      <c r="J303" s="131"/>
    </row>
    <row r="304" spans="1:10">
      <c r="A304" s="131"/>
      <c r="B304" s="131"/>
      <c r="C304" s="131"/>
      <c r="D304" s="131"/>
      <c r="E304" s="131"/>
      <c r="F304" s="131"/>
      <c r="G304" s="131"/>
      <c r="H304" s="131"/>
      <c r="I304" s="131"/>
      <c r="J304" s="131"/>
    </row>
    <row r="305" spans="1:10">
      <c r="A305" s="134" t="s">
        <v>237</v>
      </c>
      <c r="B305" s="134"/>
      <c r="C305" s="134"/>
      <c r="D305" s="134"/>
      <c r="E305" s="134"/>
      <c r="F305" s="134"/>
      <c r="G305" s="134"/>
      <c r="H305" s="134"/>
      <c r="I305" s="134"/>
      <c r="J305" s="134"/>
    </row>
    <row r="306" spans="1:10">
      <c r="A306" s="35"/>
      <c r="B306" s="35"/>
      <c r="C306" s="35"/>
      <c r="D306" s="35"/>
      <c r="E306" s="35"/>
      <c r="F306" s="35"/>
      <c r="G306" s="35"/>
      <c r="H306" s="35"/>
      <c r="I306" s="35"/>
      <c r="J306" s="35"/>
    </row>
    <row r="307" spans="1:10" ht="106.5" customHeight="1">
      <c r="A307" s="16" t="s">
        <v>282</v>
      </c>
      <c r="B307" s="16"/>
      <c r="C307" s="135" t="s">
        <v>236</v>
      </c>
      <c r="D307" s="135"/>
      <c r="E307" s="135"/>
      <c r="F307" s="135"/>
      <c r="G307" s="135"/>
      <c r="H307" s="135"/>
      <c r="I307" s="135"/>
      <c r="J307" s="135"/>
    </row>
    <row r="308" spans="1:10" ht="12" customHeight="1">
      <c r="A308" s="16"/>
      <c r="B308" s="16"/>
      <c r="C308" s="9"/>
      <c r="D308" s="9"/>
      <c r="E308" s="9"/>
      <c r="F308" s="9"/>
      <c r="G308" s="9"/>
      <c r="H308" s="9"/>
      <c r="I308" s="9"/>
      <c r="J308" s="9"/>
    </row>
    <row r="309" spans="1:10" ht="15" customHeight="1">
      <c r="A309" s="136" t="s">
        <v>22</v>
      </c>
      <c r="B309" s="36"/>
      <c r="C309" s="137" t="s">
        <v>15</v>
      </c>
      <c r="D309" s="36"/>
      <c r="E309" s="138" t="s">
        <v>29</v>
      </c>
      <c r="F309" s="137" t="s">
        <v>16</v>
      </c>
      <c r="G309" s="36"/>
      <c r="H309" s="138" t="s">
        <v>30</v>
      </c>
      <c r="I309" s="36"/>
      <c r="J309" s="138" t="s">
        <v>25</v>
      </c>
    </row>
    <row r="310" spans="1:10">
      <c r="A310" s="136"/>
      <c r="B310" s="36"/>
      <c r="C310" s="137"/>
      <c r="D310" s="36"/>
      <c r="E310" s="137"/>
      <c r="F310" s="137"/>
      <c r="G310" s="36"/>
      <c r="H310" s="137"/>
      <c r="I310" s="36"/>
      <c r="J310" s="137"/>
    </row>
    <row r="311" spans="1:10">
      <c r="A311" s="34"/>
      <c r="B311" s="34"/>
      <c r="C311" s="34"/>
      <c r="D311" s="34"/>
      <c r="E311" s="34"/>
      <c r="G311" s="34"/>
      <c r="H311" s="34"/>
      <c r="I311" s="34"/>
      <c r="J311" s="38"/>
    </row>
    <row r="312" spans="1:10">
      <c r="C312" s="54" t="s">
        <v>238</v>
      </c>
      <c r="F312" s="5"/>
    </row>
    <row r="313" spans="1:10">
      <c r="A313" s="34"/>
      <c r="B313" s="34"/>
      <c r="C313" s="34"/>
      <c r="D313" s="34"/>
      <c r="E313" s="34"/>
      <c r="G313" s="34"/>
      <c r="H313" s="34"/>
      <c r="I313" s="34"/>
      <c r="J313" s="38"/>
    </row>
    <row r="314" spans="1:10" ht="136.5" customHeight="1">
      <c r="A314" s="33" t="s">
        <v>283</v>
      </c>
      <c r="B314" s="34"/>
      <c r="C314" s="3" t="s">
        <v>318</v>
      </c>
      <c r="D314" s="34"/>
      <c r="E314" s="20" t="s">
        <v>119</v>
      </c>
      <c r="F314" s="21">
        <v>5</v>
      </c>
      <c r="G314" s="17"/>
      <c r="H314" s="43"/>
      <c r="I314" s="21"/>
      <c r="J314" s="21">
        <f>F314*H314</f>
        <v>0</v>
      </c>
    </row>
    <row r="315" spans="1:10">
      <c r="A315" s="34"/>
      <c r="B315" s="34"/>
      <c r="C315" s="34"/>
      <c r="D315" s="34"/>
      <c r="E315" s="34"/>
      <c r="G315" s="34"/>
      <c r="H315" s="34"/>
      <c r="I315" s="34"/>
      <c r="J315" s="38"/>
    </row>
    <row r="316" spans="1:10" ht="165">
      <c r="A316" s="33" t="s">
        <v>284</v>
      </c>
      <c r="B316" s="34"/>
      <c r="C316" s="70" t="s">
        <v>332</v>
      </c>
      <c r="D316" s="34"/>
      <c r="E316" s="20" t="s">
        <v>119</v>
      </c>
      <c r="F316" s="21">
        <v>1</v>
      </c>
      <c r="G316" s="17"/>
      <c r="H316" s="43"/>
      <c r="I316" s="21"/>
      <c r="J316" s="21">
        <f>F316*H316</f>
        <v>0</v>
      </c>
    </row>
    <row r="317" spans="1:10">
      <c r="A317" s="34"/>
      <c r="B317" s="34"/>
      <c r="C317" s="34"/>
      <c r="D317" s="34"/>
      <c r="E317" s="34"/>
      <c r="G317" s="34"/>
      <c r="H317" s="34"/>
      <c r="I317" s="34"/>
      <c r="J317" s="38"/>
    </row>
    <row r="318" spans="1:10" ht="112.5" customHeight="1">
      <c r="A318" s="71" t="s">
        <v>285</v>
      </c>
      <c r="B318" s="34"/>
      <c r="C318" s="3" t="s">
        <v>241</v>
      </c>
      <c r="D318" s="34"/>
      <c r="E318" s="20" t="s">
        <v>119</v>
      </c>
      <c r="F318" s="21">
        <v>3</v>
      </c>
      <c r="G318" s="17"/>
      <c r="H318" s="43"/>
      <c r="I318" s="21"/>
      <c r="J318" s="21">
        <f>F318*H318</f>
        <v>0</v>
      </c>
    </row>
    <row r="319" spans="1:10">
      <c r="A319" s="34"/>
      <c r="B319" s="34"/>
      <c r="C319" s="34"/>
      <c r="D319" s="34"/>
      <c r="E319" s="34"/>
      <c r="G319" s="34"/>
      <c r="H319" s="34"/>
      <c r="I319" s="34"/>
      <c r="J319" s="38"/>
    </row>
    <row r="320" spans="1:10" ht="106.5" customHeight="1">
      <c r="A320" s="71" t="s">
        <v>286</v>
      </c>
      <c r="B320" s="34"/>
      <c r="C320" s="3" t="s">
        <v>242</v>
      </c>
      <c r="D320" s="34"/>
      <c r="E320" s="20" t="s">
        <v>119</v>
      </c>
      <c r="F320" s="21">
        <v>9</v>
      </c>
      <c r="G320" s="17"/>
      <c r="H320" s="43"/>
      <c r="I320" s="21"/>
      <c r="J320" s="21">
        <f>F320*H320</f>
        <v>0</v>
      </c>
    </row>
    <row r="321" spans="1:10">
      <c r="A321" s="34"/>
      <c r="B321" s="34"/>
      <c r="C321" s="34"/>
      <c r="D321" s="34"/>
      <c r="E321" s="34"/>
      <c r="G321" s="34"/>
      <c r="H321" s="34"/>
      <c r="I321" s="34"/>
      <c r="J321" s="38"/>
    </row>
    <row r="322" spans="1:10" ht="95.25" customHeight="1">
      <c r="A322" s="33" t="s">
        <v>287</v>
      </c>
      <c r="B322" s="34"/>
      <c r="C322" s="3" t="s">
        <v>243</v>
      </c>
      <c r="D322" s="34"/>
      <c r="E322" s="20" t="s">
        <v>119</v>
      </c>
      <c r="F322" s="21">
        <v>10</v>
      </c>
      <c r="G322" s="17"/>
      <c r="H322" s="43"/>
      <c r="I322" s="21"/>
      <c r="J322" s="21">
        <f>F322*H322</f>
        <v>0</v>
      </c>
    </row>
    <row r="323" spans="1:10">
      <c r="A323" s="34"/>
      <c r="B323" s="34"/>
      <c r="C323" s="34"/>
      <c r="D323" s="34"/>
      <c r="E323" s="34"/>
      <c r="G323" s="34"/>
      <c r="H323" s="34"/>
      <c r="I323" s="34"/>
      <c r="J323" s="38"/>
    </row>
    <row r="324" spans="1:10" ht="106.5" customHeight="1">
      <c r="A324" s="33" t="s">
        <v>288</v>
      </c>
      <c r="B324" s="34"/>
      <c r="C324" s="3" t="s">
        <v>244</v>
      </c>
      <c r="D324" s="34"/>
      <c r="E324" s="20" t="s">
        <v>119</v>
      </c>
      <c r="F324" s="21">
        <v>1</v>
      </c>
      <c r="G324" s="17"/>
      <c r="H324" s="43"/>
      <c r="I324" s="21"/>
      <c r="J324" s="21">
        <f>F324*H324</f>
        <v>0</v>
      </c>
    </row>
    <row r="325" spans="1:10">
      <c r="A325" s="34"/>
      <c r="B325" s="34"/>
      <c r="C325" s="34"/>
      <c r="D325" s="34"/>
      <c r="E325" s="34"/>
      <c r="G325" s="34"/>
      <c r="H325" s="34"/>
      <c r="I325" s="34"/>
      <c r="J325" s="38"/>
    </row>
    <row r="326" spans="1:10" ht="90" customHeight="1">
      <c r="A326" s="33" t="s">
        <v>289</v>
      </c>
      <c r="B326" s="34"/>
      <c r="C326" s="3" t="s">
        <v>245</v>
      </c>
      <c r="D326" s="34"/>
      <c r="E326" s="20" t="s">
        <v>119</v>
      </c>
      <c r="F326" s="21">
        <v>5</v>
      </c>
      <c r="G326" s="17"/>
      <c r="H326" s="43"/>
      <c r="I326" s="21"/>
      <c r="J326" s="21">
        <f>F326*H326</f>
        <v>0</v>
      </c>
    </row>
    <row r="327" spans="1:10">
      <c r="A327" s="34"/>
      <c r="B327" s="34"/>
      <c r="C327" s="34"/>
      <c r="D327" s="34"/>
      <c r="E327" s="34"/>
      <c r="G327" s="34"/>
      <c r="H327" s="34"/>
      <c r="I327" s="34"/>
      <c r="J327" s="38"/>
    </row>
    <row r="328" spans="1:10" ht="36.75" customHeight="1">
      <c r="A328" s="33" t="s">
        <v>290</v>
      </c>
      <c r="B328" s="34"/>
      <c r="C328" s="72" t="s">
        <v>246</v>
      </c>
      <c r="D328" s="34"/>
      <c r="E328" s="20" t="s">
        <v>77</v>
      </c>
      <c r="F328" s="21">
        <v>1</v>
      </c>
      <c r="G328" s="17"/>
      <c r="H328" s="43"/>
      <c r="I328" s="21"/>
      <c r="J328" s="21">
        <f>F328*H328</f>
        <v>0</v>
      </c>
    </row>
    <row r="329" spans="1:10">
      <c r="A329" s="34"/>
      <c r="B329" s="34"/>
      <c r="C329" s="34"/>
      <c r="D329" s="34"/>
      <c r="E329" s="34"/>
      <c r="G329" s="34"/>
      <c r="H329" s="34"/>
      <c r="I329" s="34"/>
      <c r="J329" s="38"/>
    </row>
    <row r="330" spans="1:10" ht="123.75" customHeight="1">
      <c r="A330" s="16" t="s">
        <v>291</v>
      </c>
      <c r="B330" s="16"/>
      <c r="C330" s="3" t="s">
        <v>259</v>
      </c>
      <c r="D330" s="17"/>
      <c r="E330" s="18" t="s">
        <v>81</v>
      </c>
      <c r="F330" s="21"/>
      <c r="G330" s="17"/>
      <c r="H330" s="21"/>
      <c r="I330" s="21"/>
      <c r="J330" s="21">
        <f>H330</f>
        <v>0</v>
      </c>
    </row>
    <row r="331" spans="1:10">
      <c r="A331" s="34"/>
      <c r="B331" s="34"/>
      <c r="C331" s="34"/>
      <c r="D331" s="34"/>
      <c r="E331" s="34"/>
      <c r="G331" s="34"/>
      <c r="H331" s="34"/>
      <c r="I331" s="34"/>
      <c r="J331" s="38"/>
    </row>
    <row r="332" spans="1:10">
      <c r="A332" s="132" t="s">
        <v>100</v>
      </c>
      <c r="B332" s="132"/>
      <c r="C332" s="132"/>
      <c r="D332" s="132"/>
      <c r="E332" s="132"/>
      <c r="F332" s="133">
        <f>SUM(J314:J331)</f>
        <v>0</v>
      </c>
      <c r="G332" s="133"/>
      <c r="H332" s="133"/>
      <c r="I332" s="133"/>
      <c r="J332" s="133"/>
    </row>
    <row r="333" spans="1:10">
      <c r="A333" s="34"/>
      <c r="B333" s="34"/>
      <c r="C333" s="34"/>
      <c r="D333" s="34"/>
      <c r="E333" s="34"/>
      <c r="G333" s="34"/>
      <c r="H333" s="34"/>
      <c r="I333" s="34"/>
      <c r="J333" s="34"/>
    </row>
    <row r="334" spans="1:10">
      <c r="A334" s="131" t="s">
        <v>292</v>
      </c>
      <c r="B334" s="131"/>
      <c r="C334" s="131"/>
      <c r="D334" s="131"/>
      <c r="E334" s="131"/>
      <c r="F334" s="131"/>
      <c r="G334" s="131"/>
      <c r="H334" s="131"/>
      <c r="I334" s="131"/>
      <c r="J334" s="131"/>
    </row>
    <row r="335" spans="1:10">
      <c r="A335" s="131"/>
      <c r="B335" s="131"/>
      <c r="C335" s="131"/>
      <c r="D335" s="131"/>
      <c r="E335" s="131"/>
      <c r="F335" s="131"/>
      <c r="G335" s="131"/>
      <c r="H335" s="131"/>
      <c r="I335" s="131"/>
      <c r="J335" s="131"/>
    </row>
    <row r="336" spans="1:10">
      <c r="A336" s="34"/>
      <c r="B336" s="34"/>
      <c r="C336" s="34"/>
      <c r="D336" s="34"/>
      <c r="E336" s="34"/>
      <c r="G336" s="34"/>
      <c r="H336" s="34"/>
      <c r="I336" s="34"/>
      <c r="J336" s="34"/>
    </row>
    <row r="337" spans="1:10" ht="33.75" customHeight="1">
      <c r="A337" s="16" t="s">
        <v>295</v>
      </c>
      <c r="B337" s="16"/>
      <c r="C337" s="135" t="s">
        <v>294</v>
      </c>
      <c r="D337" s="135"/>
      <c r="E337" s="135"/>
      <c r="F337" s="135"/>
      <c r="G337" s="135"/>
      <c r="H337" s="135"/>
      <c r="I337" s="135"/>
      <c r="J337" s="135"/>
    </row>
    <row r="338" spans="1:10" ht="13.5" customHeight="1">
      <c r="A338" s="16"/>
      <c r="B338" s="16"/>
      <c r="C338" s="144"/>
      <c r="D338" s="144"/>
      <c r="E338" s="144"/>
      <c r="F338" s="144"/>
      <c r="G338" s="144"/>
      <c r="H338" s="144"/>
      <c r="I338" s="144"/>
      <c r="J338" s="144"/>
    </row>
    <row r="339" spans="1:10" ht="15" customHeight="1">
      <c r="A339" s="136" t="s">
        <v>22</v>
      </c>
      <c r="B339" s="36"/>
      <c r="C339" s="137" t="s">
        <v>15</v>
      </c>
      <c r="D339" s="36"/>
      <c r="E339" s="138" t="s">
        <v>29</v>
      </c>
      <c r="F339" s="137" t="s">
        <v>16</v>
      </c>
      <c r="G339" s="36"/>
      <c r="H339" s="138" t="s">
        <v>30</v>
      </c>
      <c r="I339" s="36"/>
      <c r="J339" s="138" t="s">
        <v>25</v>
      </c>
    </row>
    <row r="340" spans="1:10">
      <c r="A340" s="136"/>
      <c r="B340" s="36"/>
      <c r="C340" s="137"/>
      <c r="D340" s="36"/>
      <c r="E340" s="137"/>
      <c r="F340" s="137"/>
      <c r="G340" s="36"/>
      <c r="H340" s="137"/>
      <c r="I340" s="36"/>
      <c r="J340" s="137"/>
    </row>
    <row r="341" spans="1:10">
      <c r="A341" s="34"/>
      <c r="B341" s="34"/>
      <c r="C341" s="34"/>
      <c r="D341" s="34"/>
      <c r="E341" s="34"/>
      <c r="G341" s="34"/>
      <c r="H341" s="34"/>
      <c r="I341" s="34"/>
      <c r="J341" s="34"/>
    </row>
    <row r="342" spans="1:10" ht="150.75" customHeight="1">
      <c r="A342" s="73" t="s">
        <v>298</v>
      </c>
      <c r="B342" s="34"/>
      <c r="C342" s="3" t="s">
        <v>247</v>
      </c>
      <c r="D342" s="34"/>
      <c r="E342" s="20" t="s">
        <v>74</v>
      </c>
      <c r="F342" s="21">
        <v>75</v>
      </c>
      <c r="G342" s="17"/>
      <c r="H342" s="43"/>
      <c r="I342" s="21"/>
      <c r="J342" s="21">
        <f>F342*H342</f>
        <v>0</v>
      </c>
    </row>
    <row r="343" spans="1:10">
      <c r="A343" s="34"/>
      <c r="B343" s="34"/>
      <c r="C343" s="34"/>
      <c r="D343" s="34"/>
      <c r="E343" s="34"/>
      <c r="G343" s="34"/>
      <c r="H343" s="34"/>
      <c r="I343" s="34"/>
      <c r="J343" s="34"/>
    </row>
    <row r="344" spans="1:10" ht="81.75" customHeight="1">
      <c r="A344" s="73" t="s">
        <v>299</v>
      </c>
      <c r="B344" s="34"/>
      <c r="C344" s="3" t="s">
        <v>149</v>
      </c>
      <c r="D344" s="34"/>
      <c r="E344" s="20" t="s">
        <v>74</v>
      </c>
      <c r="F344" s="21">
        <v>95</v>
      </c>
      <c r="G344" s="17"/>
      <c r="H344" s="43"/>
      <c r="I344" s="21"/>
      <c r="J344" s="21">
        <f>F344*H344</f>
        <v>0</v>
      </c>
    </row>
    <row r="345" spans="1:10">
      <c r="A345" s="34"/>
      <c r="B345" s="34"/>
      <c r="C345" s="34"/>
      <c r="D345" s="34"/>
      <c r="E345" s="34"/>
      <c r="G345" s="34"/>
      <c r="H345" s="34"/>
      <c r="I345" s="34"/>
      <c r="J345" s="34"/>
    </row>
    <row r="346" spans="1:10">
      <c r="A346" s="132" t="s">
        <v>116</v>
      </c>
      <c r="B346" s="132"/>
      <c r="C346" s="132"/>
      <c r="D346" s="132"/>
      <c r="E346" s="132"/>
      <c r="F346" s="133">
        <f>SUM(J342:J345)</f>
        <v>0</v>
      </c>
      <c r="G346" s="133"/>
      <c r="H346" s="133"/>
      <c r="I346" s="133"/>
      <c r="J346" s="133"/>
    </row>
    <row r="347" spans="1:10">
      <c r="A347" s="34"/>
      <c r="B347" s="34"/>
      <c r="C347" s="34"/>
      <c r="D347" s="34"/>
      <c r="E347" s="34"/>
      <c r="G347" s="34"/>
      <c r="H347" s="34"/>
      <c r="I347" s="34"/>
      <c r="J347" s="34"/>
    </row>
    <row r="352" spans="1:10">
      <c r="A352" s="131" t="s">
        <v>248</v>
      </c>
      <c r="B352" s="131"/>
      <c r="C352" s="131"/>
      <c r="D352" s="131"/>
      <c r="E352" s="131"/>
      <c r="F352" s="131"/>
      <c r="G352" s="131"/>
      <c r="H352" s="131"/>
      <c r="I352" s="131"/>
      <c r="J352" s="131"/>
    </row>
    <row r="353" spans="1:10">
      <c r="A353" s="131"/>
      <c r="B353" s="131"/>
      <c r="C353" s="131"/>
      <c r="D353" s="131"/>
      <c r="E353" s="131"/>
      <c r="F353" s="131"/>
      <c r="G353" s="131"/>
      <c r="H353" s="131"/>
      <c r="I353" s="131"/>
      <c r="J353" s="131"/>
    </row>
    <row r="356" spans="1:10" ht="19.5" customHeight="1">
      <c r="A356" s="74" t="s">
        <v>17</v>
      </c>
      <c r="B356" s="6"/>
      <c r="C356" s="75" t="s">
        <v>101</v>
      </c>
      <c r="D356" s="30"/>
      <c r="E356" s="76"/>
      <c r="F356" s="130">
        <f>F33</f>
        <v>0</v>
      </c>
      <c r="G356" s="130"/>
      <c r="H356" s="130"/>
      <c r="I356" s="130"/>
      <c r="J356" s="130"/>
    </row>
    <row r="358" spans="1:10" ht="19.5" customHeight="1">
      <c r="A358" s="74" t="s">
        <v>62</v>
      </c>
      <c r="B358" s="6"/>
      <c r="C358" s="75" t="s">
        <v>26</v>
      </c>
      <c r="D358" s="30"/>
      <c r="E358" s="76"/>
      <c r="F358" s="130">
        <f>F73</f>
        <v>0</v>
      </c>
      <c r="G358" s="130"/>
      <c r="H358" s="130"/>
      <c r="I358" s="130"/>
      <c r="J358" s="130"/>
    </row>
    <row r="359" spans="1:10">
      <c r="F359" s="77"/>
      <c r="G359" s="78"/>
      <c r="H359" s="78"/>
      <c r="I359" s="78"/>
      <c r="J359" s="78"/>
    </row>
    <row r="360" spans="1:10" ht="19.5" customHeight="1">
      <c r="A360" s="74" t="s">
        <v>65</v>
      </c>
      <c r="B360" s="6"/>
      <c r="C360" s="75" t="s">
        <v>250</v>
      </c>
      <c r="D360" s="30"/>
      <c r="E360" s="76"/>
      <c r="F360" s="130">
        <f>F88</f>
        <v>0</v>
      </c>
      <c r="G360" s="130"/>
      <c r="H360" s="130"/>
      <c r="I360" s="130"/>
      <c r="J360" s="130"/>
    </row>
    <row r="361" spans="1:10">
      <c r="F361" s="77"/>
      <c r="G361" s="78"/>
      <c r="H361" s="78"/>
      <c r="I361" s="78"/>
      <c r="J361" s="78"/>
    </row>
    <row r="362" spans="1:10" ht="19.5" customHeight="1">
      <c r="A362" s="74" t="s">
        <v>66</v>
      </c>
      <c r="B362" s="6"/>
      <c r="C362" s="75" t="s">
        <v>28</v>
      </c>
      <c r="D362" s="30"/>
      <c r="E362" s="76"/>
      <c r="F362" s="130">
        <f>F105</f>
        <v>0</v>
      </c>
      <c r="G362" s="130"/>
      <c r="H362" s="130"/>
      <c r="I362" s="130"/>
      <c r="J362" s="130"/>
    </row>
    <row r="363" spans="1:10">
      <c r="F363" s="77"/>
      <c r="G363" s="78"/>
      <c r="H363" s="78"/>
      <c r="I363" s="78"/>
      <c r="J363" s="78"/>
    </row>
    <row r="364" spans="1:10" ht="19.5" customHeight="1">
      <c r="A364" s="74" t="s">
        <v>67</v>
      </c>
      <c r="B364" s="6"/>
      <c r="C364" s="75" t="s">
        <v>102</v>
      </c>
      <c r="D364" s="30"/>
      <c r="E364" s="76"/>
      <c r="F364" s="130">
        <f>F129</f>
        <v>0</v>
      </c>
      <c r="G364" s="130"/>
      <c r="H364" s="130"/>
      <c r="I364" s="130"/>
      <c r="J364" s="130"/>
    </row>
    <row r="365" spans="1:10">
      <c r="F365" s="77"/>
      <c r="G365" s="78"/>
      <c r="H365" s="78"/>
      <c r="I365" s="78"/>
      <c r="J365" s="78"/>
    </row>
    <row r="366" spans="1:10" ht="19.5" customHeight="1">
      <c r="A366" s="74" t="s">
        <v>68</v>
      </c>
      <c r="B366" s="6"/>
      <c r="C366" s="75" t="s">
        <v>150</v>
      </c>
      <c r="D366" s="30"/>
      <c r="E366" s="76"/>
      <c r="F366" s="130">
        <f>F144</f>
        <v>0</v>
      </c>
      <c r="G366" s="130"/>
      <c r="H366" s="130"/>
      <c r="I366" s="130"/>
      <c r="J366" s="130"/>
    </row>
    <row r="367" spans="1:10" ht="14.25" customHeight="1">
      <c r="A367" s="74"/>
      <c r="B367" s="6"/>
      <c r="C367" s="75"/>
      <c r="D367" s="30"/>
      <c r="E367" s="76"/>
      <c r="F367" s="79"/>
      <c r="G367" s="79"/>
      <c r="H367" s="79"/>
      <c r="I367" s="79"/>
      <c r="J367" s="79"/>
    </row>
    <row r="368" spans="1:10" ht="19.5" customHeight="1">
      <c r="A368" s="74" t="s">
        <v>69</v>
      </c>
      <c r="B368" s="6"/>
      <c r="C368" s="75" t="s">
        <v>103</v>
      </c>
      <c r="D368" s="30"/>
      <c r="E368" s="76"/>
      <c r="F368" s="130">
        <f>F167</f>
        <v>0</v>
      </c>
      <c r="G368" s="130"/>
      <c r="H368" s="130"/>
      <c r="I368" s="130"/>
      <c r="J368" s="130"/>
    </row>
    <row r="369" spans="1:13" ht="13.5" customHeight="1">
      <c r="F369" s="77"/>
      <c r="G369" s="78"/>
      <c r="H369" s="78"/>
      <c r="I369" s="78"/>
      <c r="J369" s="78"/>
    </row>
    <row r="370" spans="1:13" ht="19.5" customHeight="1">
      <c r="A370" s="74" t="s">
        <v>70</v>
      </c>
      <c r="B370" s="6"/>
      <c r="C370" s="75" t="s">
        <v>296</v>
      </c>
      <c r="D370" s="30"/>
      <c r="E370" s="76"/>
      <c r="F370" s="130">
        <f>F188</f>
        <v>0</v>
      </c>
      <c r="G370" s="130"/>
      <c r="H370" s="130"/>
      <c r="I370" s="130"/>
      <c r="J370" s="130"/>
    </row>
    <row r="371" spans="1:13" ht="14.25" customHeight="1">
      <c r="F371" s="77"/>
      <c r="G371" s="78"/>
      <c r="H371" s="78"/>
      <c r="I371" s="78"/>
      <c r="J371" s="78"/>
    </row>
    <row r="372" spans="1:13" ht="18" customHeight="1">
      <c r="A372" s="74" t="s">
        <v>71</v>
      </c>
      <c r="B372" s="6"/>
      <c r="C372" s="75" t="s">
        <v>297</v>
      </c>
      <c r="D372" s="30"/>
      <c r="E372" s="76"/>
      <c r="F372" s="130">
        <f>F203</f>
        <v>0</v>
      </c>
      <c r="G372" s="130"/>
      <c r="H372" s="130"/>
      <c r="I372" s="130"/>
      <c r="J372" s="130"/>
    </row>
    <row r="373" spans="1:13">
      <c r="F373" s="77"/>
      <c r="G373" s="78"/>
      <c r="H373" s="78"/>
      <c r="I373" s="78"/>
      <c r="J373" s="78"/>
    </row>
    <row r="374" spans="1:13" ht="19.5" customHeight="1">
      <c r="A374" s="74" t="s">
        <v>235</v>
      </c>
      <c r="B374" s="6"/>
      <c r="C374" s="75" t="s">
        <v>152</v>
      </c>
      <c r="D374" s="30"/>
      <c r="E374" s="76"/>
      <c r="F374" s="130">
        <f>F301</f>
        <v>0</v>
      </c>
      <c r="G374" s="130"/>
      <c r="H374" s="130"/>
      <c r="I374" s="130"/>
      <c r="J374" s="130"/>
    </row>
    <row r="375" spans="1:13">
      <c r="F375" s="77"/>
      <c r="G375" s="78"/>
      <c r="H375" s="78"/>
      <c r="I375" s="78"/>
      <c r="J375" s="78"/>
      <c r="M375" s="78"/>
    </row>
    <row r="376" spans="1:13" ht="24.75" customHeight="1">
      <c r="A376" s="74" t="s">
        <v>282</v>
      </c>
      <c r="B376" s="6"/>
      <c r="C376" s="80" t="s">
        <v>104</v>
      </c>
      <c r="D376" s="30"/>
      <c r="E376" s="76"/>
      <c r="F376" s="130">
        <f>F332</f>
        <v>0</v>
      </c>
      <c r="G376" s="130"/>
      <c r="H376" s="130"/>
      <c r="I376" s="130"/>
      <c r="J376" s="130"/>
    </row>
    <row r="377" spans="1:13" ht="19.5" customHeight="1">
      <c r="A377" s="74"/>
      <c r="B377" s="6"/>
      <c r="C377" s="75"/>
      <c r="D377" s="11"/>
      <c r="E377" s="76"/>
      <c r="F377" s="81"/>
      <c r="G377" s="82"/>
      <c r="H377" s="82"/>
      <c r="I377" s="82"/>
      <c r="J377" s="82"/>
    </row>
    <row r="378" spans="1:13" ht="19.5" customHeight="1">
      <c r="A378" s="74" t="s">
        <v>295</v>
      </c>
      <c r="B378" s="6"/>
      <c r="C378" s="75" t="s">
        <v>117</v>
      </c>
      <c r="D378" s="30"/>
      <c r="E378" s="76"/>
      <c r="F378" s="130">
        <f>F346</f>
        <v>0</v>
      </c>
      <c r="G378" s="143"/>
      <c r="H378" s="143"/>
      <c r="I378" s="143"/>
      <c r="J378" s="143"/>
    </row>
    <row r="379" spans="1:13" ht="19.5" customHeight="1">
      <c r="A379" s="74"/>
      <c r="B379" s="6"/>
      <c r="C379" s="75"/>
      <c r="D379" s="11"/>
      <c r="E379" s="76"/>
      <c r="F379" s="83"/>
      <c r="G379" s="74"/>
      <c r="H379" s="74"/>
      <c r="I379" s="74"/>
      <c r="J379" s="74"/>
    </row>
    <row r="380" spans="1:13" ht="19.5" customHeight="1">
      <c r="A380" s="74"/>
      <c r="B380" s="6"/>
      <c r="C380" s="75"/>
      <c r="D380" s="11"/>
      <c r="E380" s="76"/>
      <c r="F380" s="84"/>
      <c r="G380" s="85"/>
      <c r="H380" s="85"/>
      <c r="I380" s="85"/>
      <c r="J380" s="85"/>
    </row>
    <row r="381" spans="1:13">
      <c r="A381" s="50"/>
      <c r="B381" s="50"/>
      <c r="C381" s="86" t="s">
        <v>300</v>
      </c>
      <c r="D381" s="50"/>
      <c r="E381" s="50"/>
      <c r="F381" s="141">
        <f>SUM(F356:J378)</f>
        <v>0</v>
      </c>
      <c r="G381" s="142"/>
      <c r="H381" s="142"/>
      <c r="I381" s="142"/>
      <c r="J381" s="142"/>
    </row>
    <row r="382" spans="1:13">
      <c r="C382" s="87"/>
      <c r="F382" s="140"/>
      <c r="G382" s="140"/>
      <c r="H382" s="140"/>
      <c r="I382" s="140"/>
      <c r="J382" s="140"/>
    </row>
    <row r="383" spans="1:13">
      <c r="A383" s="50"/>
      <c r="B383" s="50"/>
      <c r="C383" s="86" t="s">
        <v>105</v>
      </c>
      <c r="D383" s="50"/>
      <c r="E383" s="50"/>
      <c r="F383" s="141">
        <f>F381*1.25</f>
        <v>0</v>
      </c>
      <c r="G383" s="142"/>
      <c r="H383" s="142"/>
      <c r="I383" s="142"/>
      <c r="J383" s="142"/>
    </row>
    <row r="384" spans="1:13">
      <c r="C384" s="54"/>
    </row>
  </sheetData>
  <sheetProtection password="ACCF" sheet="1" objects="1" scenarios="1"/>
  <protectedRanges>
    <protectedRange sqref="H13:H344 C62 C69 C99 C101 C103 C247 C259 C316" name="Raspon1"/>
  </protectedRanges>
  <mergeCells count="153">
    <mergeCell ref="A203:E203"/>
    <mergeCell ref="F203:J203"/>
    <mergeCell ref="C337:J337"/>
    <mergeCell ref="F370:J370"/>
    <mergeCell ref="F372:J372"/>
    <mergeCell ref="A190:J191"/>
    <mergeCell ref="A192:J192"/>
    <mergeCell ref="C194:J194"/>
    <mergeCell ref="A196:A197"/>
    <mergeCell ref="C196:C197"/>
    <mergeCell ref="E196:E197"/>
    <mergeCell ref="F196:F197"/>
    <mergeCell ref="H196:H197"/>
    <mergeCell ref="J196:J197"/>
    <mergeCell ref="B297:C297"/>
    <mergeCell ref="B299:C299"/>
    <mergeCell ref="A301:E301"/>
    <mergeCell ref="F301:J301"/>
    <mergeCell ref="B280:C280"/>
    <mergeCell ref="B285:C285"/>
    <mergeCell ref="A33:E33"/>
    <mergeCell ref="F33:J33"/>
    <mergeCell ref="A35:J36"/>
    <mergeCell ref="A37:J37"/>
    <mergeCell ref="C39:J39"/>
    <mergeCell ref="A4:J5"/>
    <mergeCell ref="A6:J6"/>
    <mergeCell ref="C7:J7"/>
    <mergeCell ref="A9:A10"/>
    <mergeCell ref="C9:C10"/>
    <mergeCell ref="E9:E10"/>
    <mergeCell ref="F9:F10"/>
    <mergeCell ref="H9:H10"/>
    <mergeCell ref="J9:J10"/>
    <mergeCell ref="J41:J42"/>
    <mergeCell ref="A73:E73"/>
    <mergeCell ref="F73:J73"/>
    <mergeCell ref="A41:A42"/>
    <mergeCell ref="C41:C42"/>
    <mergeCell ref="E41:E42"/>
    <mergeCell ref="F41:F42"/>
    <mergeCell ref="H41:H42"/>
    <mergeCell ref="A105:E105"/>
    <mergeCell ref="F105:J105"/>
    <mergeCell ref="A107:J108"/>
    <mergeCell ref="A90:J91"/>
    <mergeCell ref="A92:J92"/>
    <mergeCell ref="C94:J94"/>
    <mergeCell ref="A96:A97"/>
    <mergeCell ref="C96:C97"/>
    <mergeCell ref="E96:E97"/>
    <mergeCell ref="F96:F97"/>
    <mergeCell ref="H96:H97"/>
    <mergeCell ref="J96:J97"/>
    <mergeCell ref="A131:J132"/>
    <mergeCell ref="A133:J133"/>
    <mergeCell ref="C135:J135"/>
    <mergeCell ref="A129:E129"/>
    <mergeCell ref="F129:J129"/>
    <mergeCell ref="A109:J109"/>
    <mergeCell ref="C111:J111"/>
    <mergeCell ref="A113:A114"/>
    <mergeCell ref="C113:C114"/>
    <mergeCell ref="E113:E114"/>
    <mergeCell ref="F113:F114"/>
    <mergeCell ref="H113:H114"/>
    <mergeCell ref="J113:J114"/>
    <mergeCell ref="J137:J138"/>
    <mergeCell ref="A144:E144"/>
    <mergeCell ref="F144:J144"/>
    <mergeCell ref="A146:J147"/>
    <mergeCell ref="A148:J148"/>
    <mergeCell ref="A137:A138"/>
    <mergeCell ref="C137:C138"/>
    <mergeCell ref="E137:E138"/>
    <mergeCell ref="F137:F138"/>
    <mergeCell ref="H137:H138"/>
    <mergeCell ref="A167:E167"/>
    <mergeCell ref="F167:J167"/>
    <mergeCell ref="C150:J150"/>
    <mergeCell ref="A152:A153"/>
    <mergeCell ref="C152:C153"/>
    <mergeCell ref="E152:E153"/>
    <mergeCell ref="F152:F153"/>
    <mergeCell ref="H152:H153"/>
    <mergeCell ref="J152:J153"/>
    <mergeCell ref="A170:J171"/>
    <mergeCell ref="A172:J172"/>
    <mergeCell ref="C174:J174"/>
    <mergeCell ref="A176:A177"/>
    <mergeCell ref="C176:C177"/>
    <mergeCell ref="E176:E177"/>
    <mergeCell ref="F176:F177"/>
    <mergeCell ref="H176:H177"/>
    <mergeCell ref="J176:J177"/>
    <mergeCell ref="A188:E188"/>
    <mergeCell ref="F188:J188"/>
    <mergeCell ref="J339:J340"/>
    <mergeCell ref="C338:J338"/>
    <mergeCell ref="A303:J304"/>
    <mergeCell ref="A332:E332"/>
    <mergeCell ref="F332:J332"/>
    <mergeCell ref="A207:J207"/>
    <mergeCell ref="A205:J206"/>
    <mergeCell ref="A305:J305"/>
    <mergeCell ref="C307:J307"/>
    <mergeCell ref="A309:A310"/>
    <mergeCell ref="C309:C310"/>
    <mergeCell ref="E309:E310"/>
    <mergeCell ref="F309:F310"/>
    <mergeCell ref="H309:H310"/>
    <mergeCell ref="J309:J310"/>
    <mergeCell ref="C209:J209"/>
    <mergeCell ref="A211:A212"/>
    <mergeCell ref="C211:C212"/>
    <mergeCell ref="E211:E212"/>
    <mergeCell ref="F211:F212"/>
    <mergeCell ref="H211:H212"/>
    <mergeCell ref="J211:J212"/>
    <mergeCell ref="F382:J382"/>
    <mergeCell ref="F381:J381"/>
    <mergeCell ref="F383:J383"/>
    <mergeCell ref="F374:J374"/>
    <mergeCell ref="F376:J376"/>
    <mergeCell ref="F378:J378"/>
    <mergeCell ref="F360:J360"/>
    <mergeCell ref="F364:J364"/>
    <mergeCell ref="F366:J366"/>
    <mergeCell ref="F368:J368"/>
    <mergeCell ref="A1:J3"/>
    <mergeCell ref="F362:J362"/>
    <mergeCell ref="A352:J353"/>
    <mergeCell ref="F356:J356"/>
    <mergeCell ref="F358:J358"/>
    <mergeCell ref="A346:E346"/>
    <mergeCell ref="F346:J346"/>
    <mergeCell ref="A76:J77"/>
    <mergeCell ref="A78:J78"/>
    <mergeCell ref="C80:J80"/>
    <mergeCell ref="A82:A83"/>
    <mergeCell ref="C82:C83"/>
    <mergeCell ref="E82:E83"/>
    <mergeCell ref="F82:F83"/>
    <mergeCell ref="H82:H83"/>
    <mergeCell ref="J82:J83"/>
    <mergeCell ref="A88:E88"/>
    <mergeCell ref="F88:J88"/>
    <mergeCell ref="A334:J335"/>
    <mergeCell ref="A339:A340"/>
    <mergeCell ref="C339:C340"/>
    <mergeCell ref="E339:E340"/>
    <mergeCell ref="F339:F340"/>
    <mergeCell ref="H339:H340"/>
  </mergeCells>
  <pageMargins left="0.70866141732283472" right="0.70866141732283472" top="1.299212598425197" bottom="0.55118110236220474" header="0.31496062992125984" footer="0.31496062992125984"/>
  <pageSetup paperSize="9" scale="93" orientation="portrait" verticalDpi="0" r:id="rId1"/>
  <headerFooter>
    <oddHeader>&amp;L&amp;"Times New Roman,Uobičajeno"&amp;9Lokacija: Dubrovnik, 
A.Starčevića 2&amp;C&amp;"Times New Roman,Uobičajeno"&amp;9TROŠKOVNIK
Uređenje prostor PJ Dubrovnik&amp;R&amp;"Times New Roman,Uobičajeno"&amp;9T.D.:14/19   
BROJ: 1419</oddHeader>
  </headerFooter>
  <rowBreaks count="18" manualBreakCount="18">
    <brk id="19" max="9" man="1"/>
    <brk id="33" max="16383" man="1"/>
    <brk id="46" max="9" man="1"/>
    <brk id="60" max="9" man="1"/>
    <brk id="73" max="16383" man="1"/>
    <brk id="88" max="9" man="1"/>
    <brk id="101" max="9" man="1"/>
    <brk id="117" max="9" man="1"/>
    <brk id="129" max="9" man="1"/>
    <brk id="145" max="16383" man="1"/>
    <brk id="163" max="9" man="1"/>
    <brk id="184" max="9" man="1"/>
    <brk id="203" max="9" man="1"/>
    <brk id="247" max="9" man="1"/>
    <brk id="301" max="9" man="1"/>
    <brk id="318" max="9" man="1"/>
    <brk id="332" max="9" man="1"/>
    <brk id="347" max="9" man="1"/>
  </rowBreaks>
  <ignoredErrors>
    <ignoredError sqref="J13:J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Naslovna</vt:lpstr>
      <vt:lpstr>Uvjeti</vt:lpstr>
      <vt:lpstr>troškovnik</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Nita Roset</cp:lastModifiedBy>
  <cp:lastPrinted>2019-02-06T12:08:42Z</cp:lastPrinted>
  <dcterms:created xsi:type="dcterms:W3CDTF">2014-12-31T09:41:39Z</dcterms:created>
  <dcterms:modified xsi:type="dcterms:W3CDTF">2019-03-06T10:09:36Z</dcterms:modified>
</cp:coreProperties>
</file>